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codeName="EstaPasta_de_trabalho" autoCompressPictures="0" defaultThemeVersion="124226"/>
  <mc:AlternateContent xmlns:mc="http://schemas.openxmlformats.org/markup-compatibility/2006">
    <mc:Choice Requires="x15">
      <x15ac:absPath xmlns:x15ac="http://schemas.microsoft.com/office/spreadsheetml/2010/11/ac" url="C:\Users\erica.freitas\Erica\Coordenação CORH\PROGESTÃO\Progestão 2\Contrato\"/>
    </mc:Choice>
  </mc:AlternateContent>
  <xr:revisionPtr revIDLastSave="0" documentId="8_{54DD24E9-8EA2-4877-8583-AE59266B27A1}" xr6:coauthVersionLast="45" xr6:coauthVersionMax="45" xr10:uidLastSave="{00000000-0000-0000-0000-000000000000}"/>
  <workbookProtection workbookAlgorithmName="SHA-512" workbookHashValue="GlNf5a1LMbcVlvIoyxH2ZUFILWJ41FMW4gK3OmGyk5dIAXii28+RnYqwD8VAwl+JiTqk40gKksiPMPqLhP4/HA==" workbookSaltValue="OFFD1sDU0jCO4YAOMk9veQ==" workbookSpinCount="100000" lockStructure="1"/>
  <bookViews>
    <workbookView xWindow="19090" yWindow="-110" windowWidth="19420" windowHeight="10640" activeTab="7" xr2:uid="{00000000-000D-0000-FFFF-FFFF00000000}"/>
  </bookViews>
  <sheets>
    <sheet name="Instruções de Preenchimento" sheetId="17" r:id="rId1"/>
    <sheet name="Anexo III" sheetId="8" r:id="rId2"/>
    <sheet name="Anexo IV" sheetId="16" r:id="rId3"/>
    <sheet name="Anexo IV A" sheetId="9" state="hidden" r:id="rId4"/>
    <sheet name="Anexo IV B" sheetId="10" state="hidden" r:id="rId5"/>
    <sheet name="Anexo IV C" sheetId="11" state="hidden" r:id="rId6"/>
    <sheet name="Anexo IV D" sheetId="12" state="hidden" r:id="rId7"/>
    <sheet name="Anexo IV - Variáveis" sheetId="20" r:id="rId8"/>
    <sheet name="Anexo IV - Níveis" sheetId="22" r:id="rId9"/>
    <sheet name="Anexo V" sheetId="25" r:id="rId10"/>
    <sheet name="Níveis por Tipologia" sheetId="18" state="hidden" r:id="rId11"/>
    <sheet name="Decreto" sheetId="23" state="hidden" r:id="rId12"/>
  </sheets>
  <definedNames>
    <definedName name="_xlnm.Print_Area" localSheetId="1">'Anexo III'!$B$3:$W$42</definedName>
    <definedName name="_xlnm.Print_Area" localSheetId="2">'Anexo IV'!$B$3:$W$43</definedName>
    <definedName name="_xlnm.Print_Area" localSheetId="8">'Anexo IV - Níveis'!$B$2:$W$320</definedName>
    <definedName name="_xlnm.Print_Area" localSheetId="7">'Anexo IV - Variáveis'!$B$3:$W$69</definedName>
    <definedName name="_xlnm.Print_Area" localSheetId="3">'Anexo IV A'!$B$3:$W$42</definedName>
    <definedName name="_xlnm.Print_Area" localSheetId="4">'Anexo IV B'!$B$3:$W$42</definedName>
    <definedName name="_xlnm.Print_Area" localSheetId="5">'Anexo IV C'!$B$3:$W$42</definedName>
    <definedName name="_xlnm.Print_Area" localSheetId="6">'Anexo IV D'!$B$3:$W$42</definedName>
    <definedName name="_xlnm.Print_Area" localSheetId="9">'Anexo V'!$B$3:$W$41</definedName>
    <definedName name="_xlnm.Print_Area" localSheetId="0">'Instruções de Preenchimento'!$B$2:$W$42</definedName>
    <definedName name="P">#REF!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3" i="25" l="1"/>
  <c r="V7" i="25"/>
  <c r="O15" i="25"/>
  <c r="Q15" i="25"/>
  <c r="S15" i="25"/>
  <c r="U15" i="25"/>
  <c r="P15" i="25"/>
  <c r="C39" i="16"/>
  <c r="I39" i="16"/>
  <c r="J40" i="25"/>
  <c r="Q39" i="25"/>
  <c r="J39" i="25"/>
  <c r="C39" i="25"/>
  <c r="S33" i="25"/>
  <c r="Q33" i="25"/>
  <c r="O33" i="25"/>
  <c r="H11" i="25"/>
  <c r="Q40" i="25"/>
  <c r="H9" i="25"/>
  <c r="O45" i="20"/>
  <c r="V7" i="20"/>
  <c r="S56" i="20"/>
  <c r="S55" i="20"/>
  <c r="S45" i="20"/>
  <c r="S49" i="20"/>
  <c r="R9" i="8"/>
  <c r="R9" i="25"/>
  <c r="O61" i="20"/>
  <c r="O60" i="20"/>
  <c r="O49" i="20"/>
  <c r="O33" i="20"/>
  <c r="T20" i="16"/>
  <c r="T32" i="16"/>
  <c r="Q32" i="16"/>
  <c r="N32" i="16"/>
  <c r="K32" i="16"/>
  <c r="T28" i="16"/>
  <c r="Q28" i="16"/>
  <c r="N28" i="16"/>
  <c r="K28" i="16"/>
  <c r="T24" i="16"/>
  <c r="Q24" i="16"/>
  <c r="N24" i="16"/>
  <c r="K24" i="16"/>
  <c r="Q20" i="16"/>
  <c r="N20" i="16"/>
  <c r="K20" i="16"/>
  <c r="C39" i="8"/>
  <c r="O17" i="20"/>
  <c r="R9" i="16"/>
  <c r="H15" i="16"/>
  <c r="K15" i="8"/>
  <c r="N15" i="8"/>
  <c r="Q15" i="8"/>
  <c r="T15" i="8"/>
  <c r="K15" i="16"/>
  <c r="N15" i="16"/>
  <c r="C67" i="20"/>
  <c r="C41" i="16"/>
  <c r="J68" i="20"/>
  <c r="J42" i="16"/>
  <c r="J41" i="8"/>
  <c r="H10" i="22"/>
  <c r="V6" i="22"/>
  <c r="R8" i="22"/>
  <c r="H8" i="22"/>
  <c r="O56" i="20"/>
  <c r="O55" i="20"/>
  <c r="O43" i="20"/>
  <c r="O44" i="20"/>
  <c r="O42" i="20"/>
  <c r="O23" i="20"/>
  <c r="O24" i="20"/>
  <c r="O30" i="20"/>
  <c r="O31" i="20"/>
  <c r="O32" i="20"/>
  <c r="O22" i="20"/>
  <c r="O19" i="20"/>
  <c r="O18" i="20"/>
  <c r="O16" i="20"/>
  <c r="H11" i="20"/>
  <c r="Q68" i="20"/>
  <c r="Q67" i="20"/>
  <c r="J67" i="20"/>
  <c r="R9" i="20"/>
  <c r="H9" i="20"/>
  <c r="H11" i="16"/>
  <c r="Q42" i="16"/>
  <c r="Q41" i="16"/>
  <c r="J41" i="16"/>
  <c r="Q41" i="8"/>
  <c r="Q36" i="16"/>
  <c r="H9" i="16"/>
  <c r="S60" i="20"/>
  <c r="S61" i="20"/>
  <c r="S17" i="20"/>
  <c r="R48" i="20"/>
  <c r="S48" i="20"/>
  <c r="P49" i="20"/>
  <c r="S33" i="20"/>
  <c r="P48" i="20"/>
  <c r="S24" i="20"/>
  <c r="S31" i="20"/>
  <c r="P55" i="20"/>
  <c r="S16" i="20"/>
  <c r="S18" i="20"/>
  <c r="S42" i="20"/>
  <c r="S22" i="20"/>
  <c r="S44" i="20"/>
  <c r="R21" i="20"/>
  <c r="P16" i="20"/>
  <c r="P18" i="20"/>
  <c r="P22" i="20"/>
  <c r="P31" i="20"/>
  <c r="P42" i="20"/>
  <c r="P44" i="20"/>
  <c r="P17" i="20"/>
  <c r="P35" i="20"/>
  <c r="S19" i="20"/>
  <c r="S23" i="20"/>
  <c r="S30" i="20"/>
  <c r="S32" i="20"/>
  <c r="S43" i="20"/>
  <c r="P56" i="20"/>
  <c r="P60" i="20"/>
  <c r="P46" i="20"/>
  <c r="P24" i="20"/>
  <c r="P19" i="20"/>
  <c r="P23" i="20"/>
  <c r="P30" i="20"/>
  <c r="P32" i="20"/>
  <c r="P43" i="20"/>
  <c r="P45" i="20"/>
  <c r="P20" i="20"/>
  <c r="R46" i="20"/>
  <c r="S46" i="20"/>
  <c r="Q15" i="16"/>
  <c r="T15" i="16"/>
  <c r="R20" i="20"/>
  <c r="S20" i="20"/>
  <c r="P58" i="20"/>
  <c r="R35" i="20"/>
  <c r="S35" i="20"/>
  <c r="P47" i="20"/>
  <c r="P34" i="20"/>
  <c r="R58" i="20"/>
  <c r="S58" i="20"/>
  <c r="P61" i="20"/>
  <c r="R47" i="20"/>
  <c r="S47" i="20"/>
  <c r="R34" i="20"/>
  <c r="S34" i="20"/>
  <c r="P36" i="20"/>
  <c r="P57" i="20"/>
  <c r="R36" i="20"/>
  <c r="S36" i="20"/>
  <c r="P59" i="20"/>
  <c r="R57" i="20"/>
  <c r="S57" i="20"/>
  <c r="P33" i="20"/>
  <c r="R59" i="20"/>
  <c r="S59" i="20"/>
  <c r="P21" i="20"/>
  <c r="S21" i="20"/>
</calcChain>
</file>

<file path=xl/sharedStrings.xml><?xml version="1.0" encoding="utf-8"?>
<sst xmlns="http://schemas.openxmlformats.org/spreadsheetml/2006/main" count="822" uniqueCount="294">
  <si>
    <t>-</t>
  </si>
  <si>
    <t>A</t>
  </si>
  <si>
    <t>B</t>
  </si>
  <si>
    <t>C</t>
  </si>
  <si>
    <t>D</t>
  </si>
  <si>
    <t>Identificação</t>
  </si>
  <si>
    <t>Entidade Estadual</t>
  </si>
  <si>
    <t>Entidade Estadual:</t>
  </si>
  <si>
    <t>Agente Certificador:</t>
  </si>
  <si>
    <t>Agência Nacional de Águas</t>
  </si>
  <si>
    <t>Decreto Estadual:</t>
  </si>
  <si>
    <t>Meta I.1</t>
  </si>
  <si>
    <t>NC</t>
  </si>
  <si>
    <t>Ano 1</t>
  </si>
  <si>
    <t>Ano 2</t>
  </si>
  <si>
    <t>Ano 3</t>
  </si>
  <si>
    <t>Ano 4</t>
  </si>
  <si>
    <t>Ano 5</t>
  </si>
  <si>
    <t>Peso</t>
  </si>
  <si>
    <t>CRONOGRAMA DE EXECUÇÃO</t>
  </si>
  <si>
    <t>Meta I.2</t>
  </si>
  <si>
    <t>Contribuição para difusão do conhecimento</t>
  </si>
  <si>
    <t>Meta I.3</t>
  </si>
  <si>
    <t>Meta I.4</t>
  </si>
  <si>
    <t>Prevenção de Eventos Hidrológicos Críticos</t>
  </si>
  <si>
    <t>Meta I.5</t>
  </si>
  <si>
    <t>Atuação para Segurança de Barragens</t>
  </si>
  <si>
    <t>Pacto Nacional pela Gestão das Águas</t>
  </si>
  <si>
    <t>Programa de Consolidação do Pacto Nacional pela Gestão das Águas - PROGESTÃO</t>
  </si>
  <si>
    <t>Conselho de Recursos Hídricos</t>
  </si>
  <si>
    <t>Nome do Representante Legal</t>
  </si>
  <si>
    <t>Contrato:</t>
  </si>
  <si>
    <t>Meta II.1</t>
  </si>
  <si>
    <t>Meta II.2</t>
  </si>
  <si>
    <t>Meta II.3</t>
  </si>
  <si>
    <t>Meta II.4</t>
  </si>
  <si>
    <t>Meta II.5</t>
  </si>
  <si>
    <t>Instrumentos de planejamento</t>
  </si>
  <si>
    <t>Instrumentos de informação e suporte</t>
  </si>
  <si>
    <t>Instrumentos operacionais</t>
  </si>
  <si>
    <t>Instrumentos legais, institucionais e de articulação social</t>
  </si>
  <si>
    <t>Tipologia de Gestão:</t>
  </si>
  <si>
    <r>
      <t>METAS</t>
    </r>
    <r>
      <rPr>
        <b/>
        <vertAlign val="superscript"/>
        <sz val="11"/>
        <color indexed="8"/>
        <rFont val="Calibri"/>
        <family val="2"/>
      </rPr>
      <t>(1)</t>
    </r>
  </si>
  <si>
    <r>
      <t>Tipo</t>
    </r>
    <r>
      <rPr>
        <b/>
        <vertAlign val="superscript"/>
        <sz val="11"/>
        <color indexed="8"/>
        <rFont val="Calibri"/>
        <family val="2"/>
      </rPr>
      <t>(2)</t>
    </r>
  </si>
  <si>
    <t>ANA / Conselho de Recursos Hídricos</t>
  </si>
  <si>
    <t>Metas aprovadas pelo Conselho Estadual</t>
  </si>
  <si>
    <t>Definição das metas para fortalecimento do SEGREH</t>
  </si>
  <si>
    <t>CM</t>
  </si>
  <si>
    <t>Alcance dos níveis de exigência em pelo menos 4 variáveis de gestão</t>
  </si>
  <si>
    <t>Alcance dos níveis de exigência em pelo menos 5 variáveis de gestão</t>
  </si>
  <si>
    <t>Alcance dos níveis de exigência em pelo menos 2 variáveis de gestão</t>
  </si>
  <si>
    <t>Alcance dos níveis de exigência em pelo menos 6 variáveis de gestão</t>
  </si>
  <si>
    <t>Alcance dos níveis de exigência em pelo menos 3 variáveis de gestão</t>
  </si>
  <si>
    <t>Alcance dos níveis de exigência em pelo menos 7 variáveis de gestão</t>
  </si>
  <si>
    <t>Alcance dos níveis de exigência em pelo menos 8 variáveis de gestão</t>
  </si>
  <si>
    <t>Anexo III - Quadro de Metas de Cooperação Federativa no âmbito do SINGREH</t>
  </si>
  <si>
    <t>Anexo IV - Quadro de Metas de Gestão de Águas para o Sistema Estadual</t>
  </si>
  <si>
    <t>(1) Os instrumentos, requisitos e critérios de avaliação das metas são aqueles constantes no Anexo I do Contrato.</t>
  </si>
  <si>
    <t>Período/Parcela 1</t>
  </si>
  <si>
    <t>Período/Parcela 2</t>
  </si>
  <si>
    <t>Período/Parcela 3</t>
  </si>
  <si>
    <t>Período/Parcela 4</t>
  </si>
  <si>
    <t>Período/Parcela 5</t>
  </si>
  <si>
    <t>Unidade da Federação (UF):</t>
  </si>
  <si>
    <t>Conselho Estadual:</t>
  </si>
  <si>
    <r>
      <t>METAS</t>
    </r>
    <r>
      <rPr>
        <b/>
        <vertAlign val="superscript"/>
        <sz val="11"/>
        <color indexed="8"/>
        <rFont val="Calibri"/>
        <family val="2"/>
      </rPr>
      <t>(1) (3)</t>
    </r>
  </si>
  <si>
    <t>1) Informações Gerais</t>
  </si>
  <si>
    <t>2) Instruções para preenchimento do Quadro de Metas de Cooperação Federativa no âmbito do SINGREH (Anexo III)</t>
  </si>
  <si>
    <t>Variáveis a serem avaliadas</t>
  </si>
  <si>
    <t>Tipologia</t>
  </si>
  <si>
    <t>1.1</t>
  </si>
  <si>
    <t>Organização Institucional do Modelo de Gestão</t>
  </si>
  <si>
    <t>1.2</t>
  </si>
  <si>
    <t>1.3</t>
  </si>
  <si>
    <t>Gestão de Processos</t>
  </si>
  <si>
    <t>1.4</t>
  </si>
  <si>
    <t>Arcabouço Legal</t>
  </si>
  <si>
    <t>1.5</t>
  </si>
  <si>
    <t>Conselho Estadual de Recursos Hídricos</t>
  </si>
  <si>
    <t>1.6</t>
  </si>
  <si>
    <t>1.7</t>
  </si>
  <si>
    <t>1.8</t>
  </si>
  <si>
    <t>1.9</t>
  </si>
  <si>
    <t>Articulação com Setores Usuários e Transversais</t>
  </si>
  <si>
    <t>2.1</t>
  </si>
  <si>
    <t>Balanço Hídrico</t>
  </si>
  <si>
    <t>2.2</t>
  </si>
  <si>
    <t>Divisão Hidrográfica</t>
  </si>
  <si>
    <t>2.3</t>
  </si>
  <si>
    <t>2.4</t>
  </si>
  <si>
    <t>Plano Estadual de Recursos Hídricos</t>
  </si>
  <si>
    <t>2.5</t>
  </si>
  <si>
    <t>Planos de Bacias</t>
  </si>
  <si>
    <t>2.6</t>
  </si>
  <si>
    <t>Enquadramento</t>
  </si>
  <si>
    <t>2.7</t>
  </si>
  <si>
    <t>Estudos Especiais de Gestão</t>
  </si>
  <si>
    <t>Modelos e Sistemas de Suporte à Decisão</t>
  </si>
  <si>
    <t>3.1</t>
  </si>
  <si>
    <t>Base Cartográfica</t>
  </si>
  <si>
    <t>3.2</t>
  </si>
  <si>
    <t>3.3</t>
  </si>
  <si>
    <t>Monitoramento Hidrometeorológico</t>
  </si>
  <si>
    <t>3.4</t>
  </si>
  <si>
    <t>3.5</t>
  </si>
  <si>
    <t>Sistema de Informações</t>
  </si>
  <si>
    <t>3.6</t>
  </si>
  <si>
    <t>Pesquisa, Desenvolvimento e Inovação</t>
  </si>
  <si>
    <t>4.1</t>
  </si>
  <si>
    <t>4.2</t>
  </si>
  <si>
    <t xml:space="preserve">Fiscalização </t>
  </si>
  <si>
    <t>4.3</t>
  </si>
  <si>
    <t>Cobrança</t>
  </si>
  <si>
    <t>4.4</t>
  </si>
  <si>
    <t>Sustentabilidade Financeira do Sistema de Gestão</t>
  </si>
  <si>
    <t>4.5</t>
  </si>
  <si>
    <t>Infraestrutura Hídrica</t>
  </si>
  <si>
    <t>4.7</t>
  </si>
  <si>
    <t>Fundo Estadual de Recursos Hídricos</t>
  </si>
  <si>
    <t>4.8</t>
  </si>
  <si>
    <t>Mínimo</t>
  </si>
  <si>
    <t>Adotado</t>
  </si>
  <si>
    <t>Variáveis</t>
  </si>
  <si>
    <t>Sim</t>
  </si>
  <si>
    <t>Avaliação Facultativa</t>
  </si>
  <si>
    <t>Não</t>
  </si>
  <si>
    <t>Avaliação?</t>
  </si>
  <si>
    <t>META II.2 – Variáveis Legais, Institucionais e de Articulação Social</t>
  </si>
  <si>
    <t>META II.3 –  Variáveis de Planejamento</t>
  </si>
  <si>
    <t>Nível de Exigência</t>
  </si>
  <si>
    <t>1.1)</t>
  </si>
  <si>
    <t>1.2)</t>
  </si>
  <si>
    <t>1.3)</t>
  </si>
  <si>
    <t>1.4)</t>
  </si>
  <si>
    <t>1.5)</t>
  </si>
  <si>
    <t>1.6)</t>
  </si>
  <si>
    <t>1.7)</t>
  </si>
  <si>
    <t>1.8)</t>
  </si>
  <si>
    <t>1.9)</t>
  </si>
  <si>
    <t>2.1)</t>
  </si>
  <si>
    <t>2.2)</t>
  </si>
  <si>
    <t>2.3)</t>
  </si>
  <si>
    <t>2.4)</t>
  </si>
  <si>
    <t>2.5)</t>
  </si>
  <si>
    <t>2.6)</t>
  </si>
  <si>
    <t>2.7)</t>
  </si>
  <si>
    <t>3.1)</t>
  </si>
  <si>
    <t>3.2)</t>
  </si>
  <si>
    <t>3.4)</t>
  </si>
  <si>
    <t>3.5)</t>
  </si>
  <si>
    <t>3.6)</t>
  </si>
  <si>
    <t>4.1)</t>
  </si>
  <si>
    <t>4.2)</t>
  </si>
  <si>
    <t>4.3)</t>
  </si>
  <si>
    <t>4.4)</t>
  </si>
  <si>
    <t>4.5)</t>
  </si>
  <si>
    <t>4.6)</t>
  </si>
  <si>
    <t>4.7)</t>
  </si>
  <si>
    <t>META II.4 –  Variáveis de Informação e Suporte</t>
  </si>
  <si>
    <t>META II.5 –  Variáveis Operacionais</t>
  </si>
  <si>
    <t>Informar primeiramente, selecionando na caixa de seleção, a tipologia de gestão a ser adotada em âmbito estadual.</t>
  </si>
  <si>
    <t>3) Instruções para preenchimento do Quadro de Metas de Gestão de Águas para o Sistema Estadual (Anexo IV)</t>
  </si>
  <si>
    <t>Anexo IV - Quadro de Metas de Gestão de Águas no âmbito do Sistema Estadual</t>
  </si>
  <si>
    <t>Anexo IV - Variáveis de Gestão (Detalhamento)</t>
  </si>
  <si>
    <t>Anexo IV - Níveis de Exigência (Detalhamento)</t>
  </si>
  <si>
    <t>3.3)</t>
  </si>
  <si>
    <t>Capacitação</t>
  </si>
  <si>
    <t>(2)  Tipos: Não cumulativa (NC) e Cumulativa (CM).</t>
  </si>
  <si>
    <t>Comitês de Bacias e Outros Organismos Colegiados</t>
  </si>
  <si>
    <t>Agências de Água ou de Bacia ou Similares</t>
  </si>
  <si>
    <t>Comunicação Social e Difusão de Informações</t>
  </si>
  <si>
    <t>Planejamento Estratégico</t>
  </si>
  <si>
    <t>Cadastros de Usuários, Usos e Interferências</t>
  </si>
  <si>
    <t>Monitoramento da Qualidade de Água</t>
  </si>
  <si>
    <t>3.7</t>
  </si>
  <si>
    <t>3.8</t>
  </si>
  <si>
    <t>Gestão de Eventos Críticos</t>
  </si>
  <si>
    <t>Outorga de Direito de Uso</t>
  </si>
  <si>
    <t>Programas e Projetos Indutores</t>
  </si>
  <si>
    <r>
      <rPr>
        <b/>
        <sz val="10"/>
        <color theme="1"/>
        <rFont val="Calibri"/>
        <family val="2"/>
        <scheme val="minor"/>
      </rPr>
      <t xml:space="preserve">4.7. Programas e Projetos Indutores 
</t>
    </r>
    <r>
      <rPr>
        <i/>
        <sz val="10"/>
        <color theme="1"/>
        <rFont val="Calibri"/>
        <family val="2"/>
        <scheme val="minor"/>
      </rPr>
      <t>Programas e projetos indutores têm por objetivo incentivar a implementação de ações com vistas a promover a proteção e conservação do solo e dos recursos hídricos e o uso racional da água.</t>
    </r>
    <r>
      <rPr>
        <sz val="10"/>
        <color theme="1"/>
        <rFont val="Calibri"/>
        <family val="2"/>
        <scheme val="minor"/>
      </rPr>
      <t xml:space="preserve">
Nível 1: Não existe qualquer tipo de programa ou projeto indutor para a gestão de recursos hídricos (ex. incentivos fiscais, pagamento por serviços ambientais, premiação de boas práticas etc.).
Nível 2: Existem programas e/ou projetos indutores para a gestão de recursos hídricos em determinadas regiões ou bacias hidrográficas (ex. incentivos fiscais, pagamento por serviços ambientais, premiação de boas práticas etc.), mas estes dependem basicamente do apoio de setores usuários e da sociedade civil, existindo pouco ou nenhum suporte por parte da Administração Pública.
Nível 3: Existem programas e/ou projetos indutores para a gestão de recursos hídricos em determinadas regiões ou bacias hidrográficas (ex. incentivos fiscais, pagamento por serviços ambientais, premiação de boas práticas etc.), os quais contam com a participação e apoio dos atores sociais e da Administração Pública.</t>
    </r>
  </si>
  <si>
    <r>
      <rPr>
        <b/>
        <sz val="10"/>
        <color theme="1"/>
        <rFont val="Calibri"/>
        <family val="2"/>
        <scheme val="minor"/>
      </rPr>
      <t xml:space="preserve">3.2. Cadastro de Usuários, Usos e Interferências
</t>
    </r>
    <r>
      <rPr>
        <i/>
        <sz val="10"/>
        <color theme="1"/>
        <rFont val="Calibri"/>
        <family val="2"/>
        <scheme val="minor"/>
      </rPr>
      <t>O cadastro de recursos hídricos refere-se ao conjunto de dados e informações sobre usuários, usos e interferências nos recursos hídricos superficiais e subterrâneos, decorrentes de quaisquer atividades ou intervenções que alterem o regime, a quantidade e qualidade de um corpo hídrico, tendo como objetivo o conhecimento da demanda pelo uso da água para dar suporte à implementação dos instrumentos da política de recursos hídricos e à fiscalização dos usos e interferências nos recursos hídricos.</t>
    </r>
    <r>
      <rPr>
        <sz val="10"/>
        <color theme="1"/>
        <rFont val="Calibri"/>
        <family val="2"/>
        <scheme val="minor"/>
      </rPr>
      <t xml:space="preserve">
Nível 1: Não existe cadastro de usuários, usos e interferências.
Nível 2: Existe cadastro de usuários, usos e interferências para até 50% da demanda estimada.
Nível 3: Existe cadastro de usuários, usos e interferências para mais de 50% da demanda estimada.
</t>
    </r>
  </si>
  <si>
    <t>Dados de usuários de recursos hídricos de domínio estadual atualizados no CNARH</t>
  </si>
  <si>
    <t>Integração das bases cadastrais de águas superficiais e subterrâneas</t>
  </si>
  <si>
    <t>Capacitação em Recursos Hídricos</t>
  </si>
  <si>
    <t>Inserção de dados no sistema de informações sobre capacitação para o SINGREH</t>
  </si>
  <si>
    <t>Dados disponibilizados para o Relatório "Conjuntura dos Recursos Hídricos no Brasil"</t>
  </si>
  <si>
    <t>Protocolo de ações e boletins produzidos e manutenção corretiva da rede telemétrica realizada</t>
  </si>
  <si>
    <t>Regulamentação da PNSB no âmbito do estado com inserção dos dados das barragens no SNISB e RSB</t>
  </si>
  <si>
    <t>CERH e Agência Nacional de Águas (ANA)</t>
  </si>
  <si>
    <t>3.7)</t>
  </si>
  <si>
    <t>3.8)</t>
  </si>
  <si>
    <t>Alcance dos níveis de exigência em pelo menos 1 variável de gestão</t>
  </si>
  <si>
    <r>
      <rPr>
        <b/>
        <sz val="10"/>
        <color theme="1"/>
        <rFont val="Calibri"/>
        <family val="2"/>
        <scheme val="minor"/>
      </rPr>
      <t>3.3. Monitoramento Hidrometeorológico</t>
    </r>
    <r>
      <rPr>
        <sz val="10"/>
        <color theme="1"/>
        <rFont val="Calibri"/>
        <family val="2"/>
        <scheme val="minor"/>
      </rPr>
      <t xml:space="preserve">
O monitoramento hidrometeorológico consiste de instalação, operação e manutenção de rede de coleta de dados hidrológicos (fluviometria) e meteorológicos (pluviométrico, temperatura, evaporação etc.) com densidade espacial suficiente e periodicidade de medições adequadas à determinação de disponibilidades hídricas para a gestão de recursos hídricos.
Nível 1: Não existem redes pluviométricas e fluviométricas operadas em âmbito estadual, próprias ou mistas (operadas em articulação com ANA/CPRM), a não ser aquelas operadas pelos setores usuários. 
Nível 2: Não existem redes pluviométricas e/ou fluviométricas operadas em âmbito estadual, próprias ou mistas  (operadas em articulação com ANA/CPRM), mas há um planejamento para implantação, ampliação e modernização dessas redes. </t>
    </r>
  </si>
  <si>
    <t>Nível 3: Existem redes pluviométricas e fluviométricas operadas em âmbito estadual, próprias ou mistas, mas não há um planejamento para implantação, ampliação e modernização dessas redes.</t>
  </si>
  <si>
    <r>
      <rPr>
        <b/>
        <sz val="10"/>
        <color theme="1"/>
        <rFont val="Calibri"/>
        <family val="2"/>
        <scheme val="minor"/>
      </rPr>
      <t xml:space="preserve">4.2. Fiscalização
</t>
    </r>
    <r>
      <rPr>
        <i/>
        <sz val="10"/>
        <color theme="1"/>
        <rFont val="Calibri"/>
        <family val="2"/>
        <scheme val="minor"/>
      </rPr>
      <t>As atividades de fiscalização de usos de recursos hídricos têm como objetivos principais a verificação do cumprimento de termos e condições previstos nas outorgas, a identificação e autuação de usuários irregulares e a garantia dos usos múltiplos das águas, buscando assim, dirimir conflitos pela utilização da água. Possui caráter preventivo e corretivo/repressivo, visando ao cumprimento da legislação pelos usuários, e educativo para informar aos mesmos sobre os preceitos legais e os procedimentos administrativos para sua regularização.</t>
    </r>
    <r>
      <rPr>
        <sz val="10"/>
        <color theme="1"/>
        <rFont val="Calibri"/>
        <family val="2"/>
        <scheme val="minor"/>
      </rPr>
      <t xml:space="preserve">
Nível 1: Não há qualquer tipo de fiscalização dos usuários de recursos hídricos.
Nível 2: Há fiscalização dos usuários de recursos hídricos, mas a mesma decorre basicamente do processo de regularização do uso da água (cadastramento, outorga), ou do processo de licenciamento ambiental ou de outras ações próprias do setor ambiental, não havendo estrutura específica para desenvolvimento das ações de fiscalização.
Nível 3: Há fiscalização dos usuários de recursos hídricos atrelada ao processo de regularização do uso da água (cadastramento, outorga), e estrutura específica para desenvolvimento das ações de fiscalização, não existindo ainda planejamento ou programação regular para fiscalização, podendo ocorrer em decorrência de denúncias.
Nível 4: Há fiscalização dos usuários de recursos hídricos atrelada ao processo de regularização do uso da água (cadastramento, outorga), estrutura específica e planejamento ou programação regular para desenvolvimento das ações de fiscalização.
</t>
    </r>
    <r>
      <rPr>
        <b/>
        <sz val="10"/>
        <color theme="1"/>
        <rFont val="Calibri"/>
        <family val="2"/>
        <scheme val="minor"/>
      </rPr>
      <t xml:space="preserve">
4.3. Cobrança
</t>
    </r>
    <r>
      <rPr>
        <i/>
        <sz val="10"/>
        <color theme="1"/>
        <rFont val="Calibri"/>
        <family val="2"/>
        <scheme val="minor"/>
      </rPr>
      <t>Instrumento econômico de gestão de recursos hídricos cujos valores visam a reconhecer a água como bem econômico, estimular o uso racional e arrecadar recursos para a gestão e para a recuperação dos recursos hídricos.</t>
    </r>
    <r>
      <rPr>
        <sz val="10"/>
        <color theme="1"/>
        <rFont val="Calibri"/>
        <family val="2"/>
        <scheme val="minor"/>
      </rPr>
      <t xml:space="preserve">
Nível 1: Não há  cobrança, estudo ou regulamento sobre o tema em âmbito estadual. 
Nível 2: Não há cobrança mas já existem estudos ou regulamentos sobre o tema em âmbito estadual.
Nível 3: Existe cobrança em alguma bacia hidrográfica.
Nível 4: Existe cobrança na maioria das bacias hidrográficas, mas os valores e mecanismos de cobrança utilizados ainda não estão atualizados ou não são adequados ao alcance dos objetivos do instrumento de gestão.
Nível 5: Existe cobrança na maioria das bacias hidrográficas e os valores e mecanismos de cobrança utilizados estão atualizados e são adequados ao alcance dos objetivos do instrumento de gestão.
</t>
    </r>
    <r>
      <rPr>
        <b/>
        <sz val="10"/>
        <color theme="1"/>
        <rFont val="Calibri"/>
        <family val="2"/>
        <scheme val="minor"/>
      </rPr>
      <t xml:space="preserve">
4.4. Sustentabilidade Financeira
</t>
    </r>
    <r>
      <rPr>
        <i/>
        <sz val="10"/>
        <color theme="1"/>
        <rFont val="Calibri"/>
        <family val="2"/>
        <scheme val="minor"/>
      </rPr>
      <t>Razão entre o montante de recursos efetivamente destinados ao funcionamento do sistema estadual de gerenciamento de recursos hídricos e o valor mínimo de recursos necessários ao seu pleno funcionamento. Tais recursos podem contemplar a compensação financeira pelo uso dos recursos hídricos pelo setor elétrico, a cobrança pelo uso da água, taxas, multas, emolumentos, recursos do orçamento estadual etc.</t>
    </r>
    <r>
      <rPr>
        <sz val="10"/>
        <color theme="1"/>
        <rFont val="Calibri"/>
        <family val="2"/>
        <scheme val="minor"/>
      </rPr>
      <t xml:space="preserve">
Nível 1: O sistema estadual de recursos hídricos não possui arrecadação própria.
Nível 2: O sistema estadual de recursos hídricos dispõe de receita decorrente de transferências, como compensação financeira, e de fontes próprias de arrecadação (ex.: cobrança pelo uso da água, cobrança por serviços de água bruta, multas, taxas, emolumentos etc.), mas esse montante representa menos de 20% dos recursos financeiros necessários para garantir a sua sustentabilidade financeira.
Nível 3: 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entre 20% e 50% dos recursos financeiros necessários para garantir a sua sustentabilidade financeira.
Nível 4: 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mais de 50% dos recursos financeiros necessários para garantir a sua sustentabilidade financeira.
</t>
    </r>
    <r>
      <rPr>
        <b/>
        <sz val="10"/>
        <color theme="1"/>
        <rFont val="Calibri"/>
        <family val="2"/>
        <scheme val="minor"/>
      </rPr>
      <t xml:space="preserve">4.5. Infraestrutura Hídrica
</t>
    </r>
    <r>
      <rPr>
        <i/>
        <sz val="10"/>
        <color theme="1"/>
        <rFont val="Calibri"/>
        <family val="2"/>
        <scheme val="minor"/>
      </rPr>
      <t>Participação da área de recursos hídricos na gestão de infraestrutura hídrica (planejamento de obras, administração, manutenção, operação etc.).</t>
    </r>
    <r>
      <rPr>
        <sz val="10"/>
        <color theme="1"/>
        <rFont val="Calibri"/>
        <family val="2"/>
        <scheme val="minor"/>
      </rPr>
      <t xml:space="preserve">
Nível 1: A área de recursos hídricos não tem participação na gestão de infraestrutura hídrica (planejamento de obras, administração, manutenção, operação etc.) ou a participação dela é limitada aos aspectos regulatórios básicos (autorizações, outorgas etc.).
Nível 2: A área de recursos hídricos tem participação e influência na gestão de infraestrutura hídrica (planejamento de obras, administração, manutenção, operação etc.), não restrita apenas aos aspectos regulatórios básicos (autorizações, outorgas etc.), mas participando da definição de normas gerais, manuais, modos operacionais, modelos de execução de obras etc.
Nível 3: A área de recursos hídricos planeja e gerencia diretamente a infraestrutura hídrica existente, com a perspectiva dos usos múltiplos e da segurança hídrica para os diversos setores usuários, havendo articulação com a operação da infraestrutura de aproveitamento de águas de domínio da União e de estados vizinhos.
</t>
    </r>
    <r>
      <rPr>
        <b/>
        <sz val="10"/>
        <color theme="1"/>
        <rFont val="Calibri"/>
        <family val="2"/>
        <scheme val="minor"/>
      </rPr>
      <t xml:space="preserve">4.6. Fundo Estadual de Recursos Hídricos 
</t>
    </r>
    <r>
      <rPr>
        <i/>
        <sz val="10"/>
        <color theme="1"/>
        <rFont val="Calibri"/>
        <family val="2"/>
        <scheme val="minor"/>
      </rPr>
      <t>Fundo criado para dar suporte financeiro, de custeio e investimento, ao sistema estadual de gerenciamento de recursos hídricos, à Política Estadual de Recursos Hídricos e às ações previstas nos planos de recursos hídricos, constituído de diferentes fontes de financiamento destinadas à gestão dos recursos hídricos.</t>
    </r>
    <r>
      <rPr>
        <sz val="10"/>
        <color theme="1"/>
        <rFont val="Calibri"/>
        <family val="2"/>
        <scheme val="minor"/>
      </rPr>
      <t xml:space="preserve">
Nível 1: Não existe Fundo Estadual de Recursos Hídrico previsto em lei. 
Nível 2: Existe Fundo Estadual de Recursos Hídrico previsto em lei, mas o mesmo ainda não foi regulamentado.
Nível 3: Existe Fundo Estadual de Recursos Hídrico previsto em lei, já devidamente regulamentado, mas o mesmo ainda não está operacional.
Nível 4: 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
Nível 5: Existe Fundo Estadual de Recursos Hídricos previsto em lei, já devidamente regulamentado, recebendo os aportes previstos e operando regularmente, e a aplicação dos seus recursos está devidamente articulada com os demais processos e instrumentos de gestão sob responsabilidade do sistema estadual de recursos hídricos.</t>
    </r>
  </si>
  <si>
    <t>Após aprovação pelo Conselho Estadual, os Quadros de Metas devidamente assinados deverão ser encaminhados à ANA via e-protocolo ou por correio no seguinte endereço:</t>
  </si>
  <si>
    <t>Informar, nos campos reservados, as seguintes informações: (1) UF, (2) Entidade Estadual, (3) Conselho Estadual, (4) Nome do Representante Legal da Entidade Estadual, (5) Nome do Representante Legal do Conselho Estadual.</t>
  </si>
  <si>
    <t>O presente formulário tem por objetivo permitir que as entidades estaduais possam formalizar suas propostas de metas de gestão no âmbito do  Programa de Consolidação do Pacto Nacional pela Gestão das Águas - PROGESTÃO, observados os requisitos e as condições gerais estabelecidas em seu regulamento (Resolução ANA 379, de 21 de março de 2013).</t>
  </si>
  <si>
    <t>Nº</t>
  </si>
  <si>
    <t>AC</t>
  </si>
  <si>
    <t>UF</t>
  </si>
  <si>
    <t>AL</t>
  </si>
  <si>
    <t>AP</t>
  </si>
  <si>
    <t>AM</t>
  </si>
  <si>
    <t>BA</t>
  </si>
  <si>
    <t>CE</t>
  </si>
  <si>
    <t>DF</t>
  </si>
  <si>
    <t>ES</t>
  </si>
  <si>
    <t>GO</t>
  </si>
  <si>
    <t>MA</t>
  </si>
  <si>
    <t>MT</t>
  </si>
  <si>
    <t>MS</t>
  </si>
  <si>
    <t>MG</t>
  </si>
  <si>
    <t>PA</t>
  </si>
  <si>
    <t>PB</t>
  </si>
  <si>
    <t>PR</t>
  </si>
  <si>
    <t>PE</t>
  </si>
  <si>
    <t>PI</t>
  </si>
  <si>
    <t>RJ</t>
  </si>
  <si>
    <t>RN</t>
  </si>
  <si>
    <t>RS</t>
  </si>
  <si>
    <t>RO</t>
  </si>
  <si>
    <t>RR</t>
  </si>
  <si>
    <t>SC</t>
  </si>
  <si>
    <t>SP</t>
  </si>
  <si>
    <t>SE</t>
  </si>
  <si>
    <t>TO</t>
  </si>
  <si>
    <t>DECRETO</t>
  </si>
  <si>
    <t>Nº 5.698 de 26/04/2013</t>
  </si>
  <si>
    <t>Nº 26.748 de 18/06/2013</t>
  </si>
  <si>
    <t>Nº 3.527 de 26/06/2014</t>
  </si>
  <si>
    <t>Nº 34.059 de 09/10/2013</t>
  </si>
  <si>
    <t>Nº 31.387 de 10/01/2014</t>
  </si>
  <si>
    <t>Nº 35.507 de 05/06/2014</t>
  </si>
  <si>
    <t>Nº 3.544 de 19/03/2014</t>
  </si>
  <si>
    <t>Nº 8.001 de 20/09/2013</t>
  </si>
  <si>
    <t>Nº 29.302 de 15/082013</t>
  </si>
  <si>
    <t>Nº 1.815 de 20/06/2013</t>
  </si>
  <si>
    <t>Nº 13.649 de 06/06/2013</t>
  </si>
  <si>
    <t>Nº 46.465 de 27/03/2014</t>
  </si>
  <si>
    <t>Nº 886 de 31/10/2013</t>
  </si>
  <si>
    <t>Nº 33.861 de 22/04/2013</t>
  </si>
  <si>
    <t>Nº 40.202 de 14/12/2013</t>
  </si>
  <si>
    <t>Nº 15.270 de 16/07/2013</t>
  </si>
  <si>
    <t>Nº 44.445 de 18/10/2013</t>
  </si>
  <si>
    <t>Nº 23.745 de 10/09/2013</t>
  </si>
  <si>
    <t>Nº 10.741 de 14/10/2013</t>
  </si>
  <si>
    <t>Nº 18.045 de 24/07/2013</t>
  </si>
  <si>
    <t>Nº 16.699 de 24/02/2014</t>
  </si>
  <si>
    <t>Nº 60.895 de 19/11/2014</t>
  </si>
  <si>
    <t>Nº 4.915 de 22/10/2013</t>
  </si>
  <si>
    <t>Nº 8.410 de 21/06/2013</t>
  </si>
  <si>
    <t>Nº 1.682 de 14/082013</t>
  </si>
  <si>
    <r>
      <t>N</t>
    </r>
    <r>
      <rPr>
        <b/>
        <sz val="11"/>
        <color theme="1"/>
        <rFont val="Calibri"/>
        <family val="2"/>
        <scheme val="minor"/>
      </rPr>
      <t xml:space="preserve">º </t>
    </r>
    <r>
      <rPr>
        <sz val="11"/>
        <color theme="1"/>
        <rFont val="Calibri"/>
        <family val="2"/>
        <scheme val="minor"/>
      </rPr>
      <t>29.412 de 15/08/2013</t>
    </r>
  </si>
  <si>
    <r>
      <rPr>
        <b/>
        <sz val="10"/>
        <color theme="1"/>
        <rFont val="Calibri"/>
        <family val="2"/>
        <scheme val="minor"/>
      </rPr>
      <t xml:space="preserve">2.4. Plano Estadual de Recursos Hídricos
</t>
    </r>
    <r>
      <rPr>
        <i/>
        <sz val="10"/>
        <color theme="1"/>
        <rFont val="Calibri"/>
        <family val="2"/>
        <scheme val="minor"/>
      </rPr>
      <t>Os Planos Estaduais de Recursos Hídricos (PERH) são planos diretores de longo prazo, com horizonte de planejamento compatível com o período de implantação de seus programas e projetos e, em geral, contemplam o diagnóstico da situação dos recursos hídricos; o balanço entre disponibilidades e demandas futuras dos recursos hídricos, em quantidade e qualidade, com identificação de conflitos potenciais; prioridades, diretrizes e critérios para direito de usos e cobrança de recursos hídricos; além de planos de ação de curto, médio e longo prazos, baseados em cenários, para atendimento das metas previstas.</t>
    </r>
    <r>
      <rPr>
        <sz val="10"/>
        <color theme="1"/>
        <rFont val="Calibri"/>
        <family val="2"/>
        <scheme val="minor"/>
      </rPr>
      <t xml:space="preserve">
Nível 1: Não existe Plano Estadual de Recursos Hídricos.
Nível 2: Não existe Plano Estadual de Recursos Hídricos, mas existem alguns estudos que permitem algum nível de planejamento em âmbito estadual.
Nível 3: Existe Plano Estadual de Recursos Hídricos, mas há necessidade de atualizações e revisões ou sua implementação é incipiente (até 10% de ações implementadas).
Nível 4: Existe Plano Estadual de Recursos Hídricos vigente, mas o grau de implementação é insatisfatório (de 10% até 30% de ações implementadas).
Nível 5: Existe Plano Estadual de Recursos Hídricos vigente e o mesmo vem sendo implementado (mais de 30% de ações implementadas).</t>
    </r>
  </si>
  <si>
    <t>Programa de Consolidação do Pacto Nacional pela Gestão das Águas - PROGESTÃO/2º ciclo</t>
  </si>
  <si>
    <t>(2) Tipos: Não cumulativa (NC) e Cumulativa (CM).</t>
  </si>
  <si>
    <t>(3) No caso das metas II.2 a II.5, incluídas todas as variáveis de atendimento obrigatório, conforme Anexo I do Contrato, item 2.1.2, inciso II, Tabela 2.</t>
  </si>
  <si>
    <t>--</t>
  </si>
  <si>
    <t>2º Ciclo</t>
  </si>
  <si>
    <r>
      <rPr>
        <b/>
        <sz val="10"/>
        <color theme="1"/>
        <rFont val="Calibri"/>
        <family val="2"/>
        <scheme val="minor"/>
      </rPr>
      <t>2.5. Planos de Bacias</t>
    </r>
    <r>
      <rPr>
        <sz val="5"/>
        <color theme="1"/>
        <rFont val="Calibri"/>
        <family val="2"/>
        <scheme val="minor"/>
      </rPr>
      <t xml:space="preserve">  
</t>
    </r>
    <r>
      <rPr>
        <i/>
        <sz val="10"/>
        <color theme="1"/>
        <rFont val="Calibri"/>
        <family val="2"/>
        <scheme val="minor"/>
      </rPr>
      <t>Os planos de bacias hidrográficas são planos diretores, de natureza estratégica e operacional, que têm por finalidade fundamentar e orientar a implementação da Política Estadual de Recursos Hídricos, compatibilizando os aspectos quantitativos e qualitativos do uso das águas, de modo a assegurar as metas e os usos neles previstos e garantir os usos múltiplos de forma racional e sustentável, na área da bacia ou unidade de gestão hidrográfica considerada. Em geral, o plano de bacia, instrumento das políticas estaduais de recursos hídricos, é aprovado pelo respectivo Comitê de Bacia, o que lhe confere caráter participativo na sua elaboração.</t>
    </r>
    <r>
      <rPr>
        <sz val="10"/>
        <color theme="1"/>
        <rFont val="Calibri"/>
        <family val="2"/>
        <scheme val="minor"/>
      </rPr>
      <t xml:space="preserve">
Nível 1: Não existem planos de bacia vigentes.
Nível 2: Planos de bacia vigentes em até 50% das unidades de gestão hidrográfica.
Nível 3: Planos de bacia vigentes entre 50% e 75% das unidades de gestão hidrográficas.
Nível 4: Planos de bacia vigentes em mais de 75% das unidades de gestão hidrográfica.
</t>
    </r>
    <r>
      <rPr>
        <b/>
        <sz val="10"/>
        <color theme="1"/>
        <rFont val="Calibri"/>
        <family val="2"/>
        <scheme val="minor"/>
      </rPr>
      <t xml:space="preserve">2.6. Enquadramento
</t>
    </r>
    <r>
      <rPr>
        <i/>
        <sz val="10"/>
        <color theme="1"/>
        <rFont val="Calibri"/>
        <family val="2"/>
        <scheme val="minor"/>
      </rPr>
      <t>O enquadramento dos corpos d’água é o estabelecimento do nível de qualidade a ser alcançado ou mantido em um segmento de corpo d’água ao longo do tempo. Mais que uma simples classificação, o enquadramento deve ser visto como um instrumento de planejamento, pois deve estar baseado não necessariamente na condição atual do corpo d’água, mas nos níveis de qualidade que deveriam possuir ou ser mantidos no corpo d’água para atender às necessidades estabelecidas pela sociedade. (Portal PNQA/ANA)</t>
    </r>
    <r>
      <rPr>
        <sz val="10"/>
        <color theme="1"/>
        <rFont val="Calibri"/>
        <family val="2"/>
        <scheme val="minor"/>
      </rPr>
      <t xml:space="preserve">
Nível 1: Não existem corpos hídricos superficiais ou subterrâneos enquadrados nos termos das Resoluções CONAMA nº 357/2005 e 396/2008, nem estudos ou propostas para enquadramento das águas subterrâneas ou superficiais de domínio estadual.
Nível 2: Não existem corpos hídricos superficiais ou subterrâneos enquadrados nos termos das Resoluções CONAMA nº 357/2005 e 396/2008, mas existem alguns estudos ou propostas para enquadramento das águas subterrâneas ou superficiais de domínio estadual.
Nível 3: Existem alguns corpos hídricos superficiais ou subterrâneos enquadrados respectivamente nos termos das Resoluções CONAMA nº 357/2005 e 396/2008.
Nível 4: Maioria dos corpos hídricos superficiais ou subterrâneos já foram enquadrados respectivamente nos termos das Resoluções CONAMA nº 357/2005 e 396/2008.
</t>
    </r>
    <r>
      <rPr>
        <b/>
        <sz val="10"/>
        <color theme="1"/>
        <rFont val="Calibri"/>
        <family val="2"/>
        <scheme val="minor"/>
      </rPr>
      <t xml:space="preserve">2.7. Estudos Especiais de Gestão
</t>
    </r>
    <r>
      <rPr>
        <i/>
        <sz val="10"/>
        <color theme="1"/>
        <rFont val="Calibri"/>
        <family val="2"/>
        <scheme val="minor"/>
      </rPr>
      <t>São levantamentos realizados para temas específicos de interesse da gestão de recursos hídricos, tais como, estudos hidrogeológicos, estudos hidrológicos de pequenas bacias ou em bacias com poucos dados, estudos hidrológicos e hidráulicos em regiões estuarinas, riscos de inundação, áreas úmidas, situação das nascentes, aspectos referentes à segurança hídrica principalmente no semiárido e em regiões metropolitanas, avaliação da qualidade da água, reuso da água etc.</t>
    </r>
    <r>
      <rPr>
        <sz val="10"/>
        <color theme="1"/>
        <rFont val="Calibri"/>
        <family val="2"/>
        <scheme val="minor"/>
      </rPr>
      <t xml:space="preserve">
Nível 1: Não existem estudos especiais de interesse da gestão estadual de recursos hídricos. 
Nível 2: Existem estudos especiais para alguns temas de interesse da gestão em determinadas regiões ou bacias hidrográficas, mas estão desatualizados ou são ainda insuficientes para orientar as ações de gestão nos aspectos por ele abordados.
Nível 3: Existem estudos especiais para alguns temas de interesse da gestão em determinadas regiões ou bacias hidrográficas e esses estudos estão atualizados e são suficientes para orientar as ações de gestão nos aspectos por ele abordados.
Nível 4: Existem estudos especiais para diversos temas de interesse da gestão em determinadas regiões ou bacias hidrográficas e esses estudos estão atualizados e são suficientes para orientar as ações de gestão nos aspectos por ele abordados.
</t>
    </r>
    <r>
      <rPr>
        <b/>
        <sz val="10"/>
        <color theme="1"/>
        <rFont val="Calibri"/>
        <family val="2"/>
        <scheme val="minor"/>
      </rPr>
      <t>META II.4 –  VARIÁVEIS DE  INFORMAÇÃO  E  SUPORTE</t>
    </r>
    <r>
      <rPr>
        <sz val="10"/>
        <color theme="1"/>
        <rFont val="Calibri"/>
        <family val="2"/>
        <scheme val="minor"/>
      </rPr>
      <t xml:space="preserve">
</t>
    </r>
    <r>
      <rPr>
        <b/>
        <sz val="10"/>
        <color theme="1"/>
        <rFont val="Calibri"/>
        <family val="2"/>
        <scheme val="minor"/>
      </rPr>
      <t xml:space="preserve">3.1. Base Cartográfica
</t>
    </r>
    <r>
      <rPr>
        <i/>
        <sz val="10"/>
        <color theme="1"/>
        <rFont val="Calibri"/>
        <family val="2"/>
        <scheme val="minor"/>
      </rPr>
      <t>A base cartográfica para a gestão dos recursos hídricos deve ser em formato digital, em escala adequada para permitir a visualização dos corpos hídricos, tipos de solo, aquíferos, vegetação, usuários, usos e interferências de recursos hídricos e possibilitar análises espaciais para diagnósticos e prognósticos da situação dos recursos hídricos no estado. Para tanto, deve contar, dentre outras: com uma representação da hidrografia em rede unifilar orientada e topologicamente consistente; com uma representação das microbacias de drenagem por trecho (segmento de curso d’água entre confluências/vértices) da rede hidrográfica, preferencialmente derivada de Modelo Digital de Terreno e codificada pelo método Otto Pfafstetter; com representação vetorial dos recursos hidrogeológicos, mapeamento dos aquíferos e usos de águas subterrâneas; e com representação vetorial dos polígonos das massas d’água (lagos, reservatórios, etc.).</t>
    </r>
    <r>
      <rPr>
        <sz val="10"/>
        <color theme="1"/>
        <rFont val="Calibri"/>
        <family val="2"/>
        <scheme val="minor"/>
      </rPr>
      <t xml:space="preserve">
Nível 1: Não existe uma área específica própria, responsável pelo processamento de dados georreferenciados  e capaz de realizar análise do contexto geográfico para gestão de recursos hídricos.
Nível 2: 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
Nível 3: Nível 3: Além dos requisitos estabelecidos no Nível 2, dispõe ainda de uma base digital em formato vetorial para a gestão de recursos hídricos, proveniente da vetorização da cartografia sistemática produzida pelo IBGE ou DSG, em escala de 1:250.000 ou maior, em bacias críticas do estado.
Nível 4: 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
Nível 5: Além dos requisitos estabelecidos no Nível 4, dispõe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r>
  </si>
  <si>
    <t>OPÇÃO</t>
  </si>
  <si>
    <t>DETALHAMENTO DOS INVESTIMENTOS</t>
  </si>
  <si>
    <t>(1) Os instrumentos, requisitos e critérios de avaliação das metas são aqueles constantes do Anexo I do Contrato.</t>
  </si>
  <si>
    <t>1. Organização Institucional do Sistema de Gestão</t>
  </si>
  <si>
    <t xml:space="preserve">2. Comunicação Social e Difusão de Informações </t>
  </si>
  <si>
    <t xml:space="preserve">3. Planejamento Estratégico </t>
  </si>
  <si>
    <t>4. Plano Estadual de Recursos Hídricos</t>
  </si>
  <si>
    <t>5. Sistema de Informações</t>
  </si>
  <si>
    <t>6. Outorga de Direito de Uso dos Recursos Hídricos</t>
  </si>
  <si>
    <t>7. Fiscalização</t>
  </si>
  <si>
    <t>Anexo V - Quadro de Metas de Investimentos no âmbito do Sistema Estadual</t>
  </si>
  <si>
    <t>Meta II.6 -  Definição das metas de investimentos</t>
  </si>
  <si>
    <t>Metas de investimentos em variáveis críticas do Modelo Lógico do Progestão</t>
  </si>
  <si>
    <t>Meta II.7 -  Metas de investimentos (valor mínimo de R$ 25 mil por ano)</t>
  </si>
  <si>
    <t>Em seguida, informar, nos campos reservados, os pesos atribuídos às metas II.2 a II.5, observados os limites de 5% e 10%. A soma dos pesos atribuídos a essas metas deverá ser igual a 25%.</t>
  </si>
  <si>
    <t>O preenchimento das informações deverá ser realizado pela entidade estadual coordenadora das ações do Programa, designada por meio do Decreto Estadual específico que trata da adesão do estado ao Pacto, e os Quadros de Metas (Anexos III, IV e V), após preenchidos, deverão ser impressos e assinados por seu representante legal.</t>
  </si>
  <si>
    <t>Após preenchimento das informações, os Quadros de Metas (Anexos III, IV e V do Contrato) deverão ser submetidos à aprovação pelo Conselho Estadual de Recursos Hídricos ou entidade que exercer função correspondente. Se aprovados, os Quadros deverão ser assinados pelo representante legal da entidade colegiada.</t>
  </si>
  <si>
    <t>4) Instruções para preenchimento do Quadro de Metas de Investimentos para o Sistema Estadual (Anexo V)</t>
  </si>
  <si>
    <t>Em seguida, informar, nos campos reservados, os valores de investimentos previstos para cada variável selecionada nos períodos 2 a 5. O peso atribuído a essa meta equivale a 25%.</t>
  </si>
  <si>
    <t>Instruções para Preenchimento dos Quadros de Metas (Anexos III, IV e V)</t>
  </si>
  <si>
    <t>Na planilha "Anexo IV - Variáveis", assinalar as variáveis de gestão que serão avaliadas e os respectivos níveis de exigência adotados para o processo de certificação, conforme descrição apresentada na Planilha "Anexo IV - Níveis".</t>
  </si>
  <si>
    <r>
      <t>Tipo</t>
    </r>
    <r>
      <rPr>
        <vertAlign val="superscript"/>
        <sz val="11"/>
        <color indexed="8"/>
        <rFont val="Calibri"/>
        <family val="2"/>
      </rPr>
      <t>(2)</t>
    </r>
  </si>
  <si>
    <t>Inicialmente informar, selecionando "Sim" ou "Não" na caixa de opção, se cada uma das sete variáveis críticas de gestão (segundo o Modelo Lógico do Progestão) será contemplada com recursos orçamentários do estado.</t>
  </si>
  <si>
    <t>O valor mínimo da contrapartida do estado deve ser de R$ 25 mil por ano.</t>
  </si>
  <si>
    <t xml:space="preserve">VALOR TOTAL DOS INVESTIMENTOS (R$) </t>
  </si>
  <si>
    <t>(3) Metas de investimentos em recursos orçamentários a serem alocados pelos estados nas variáveis selecionadas.</t>
  </si>
  <si>
    <r>
      <rPr>
        <b/>
        <sz val="10"/>
        <color theme="1"/>
        <rFont val="Calibri"/>
        <family val="2"/>
        <scheme val="minor"/>
      </rPr>
      <t>META II.2 – VARIÁVEIS LEGAIS, INSTITUCIONAIS E DE ARTICULAÇÃO SOCIAL</t>
    </r>
    <r>
      <rPr>
        <sz val="10"/>
        <color theme="1"/>
        <rFont val="Calibri"/>
        <family val="2"/>
        <scheme val="minor"/>
      </rPr>
      <t xml:space="preserve">
</t>
    </r>
    <r>
      <rPr>
        <b/>
        <sz val="10"/>
        <color theme="1"/>
        <rFont val="Calibri"/>
        <family val="2"/>
        <scheme val="minor"/>
      </rPr>
      <t xml:space="preserve">1.1. Organização Institucional
</t>
    </r>
    <r>
      <rPr>
        <i/>
        <sz val="10"/>
        <color theme="1"/>
        <rFont val="Calibri"/>
        <family val="2"/>
        <scheme val="minor"/>
      </rPr>
      <t>A organização institucional é o arranjo por meio do qual o Estado exerce as funções de gerenciamento de recursos hídricos, podendo existir um órgão ou uma unidade de alguma Secretaria que responde pela coordenação e gestão ou um órgão gestor específico. É necessário que esta organização disponha de pessoal técnico e administrativo com competências suficientes a uma satisfatória gestão dos recursos hídricos, dotada da infraestrutura adequada para seu funcionamento.</t>
    </r>
    <r>
      <rPr>
        <sz val="10"/>
        <color theme="1"/>
        <rFont val="Calibri"/>
        <family val="2"/>
        <scheme val="minor"/>
      </rPr>
      <t xml:space="preserve">
Nível 1: Não existe área da Administração Pública atuando na gestão de recursos hídricos.
Nível 2: Existe uma área da Administração Pública atuando na gestão de recursos hídricos mas esta ainda não está estruturada em termos de recursos materiais e humanos necessários ao desempenho de suas atribuições.
Nível 3: Existe um organismo gestor razoavelmente estruturado, mas existem problemas de falta de recursos materiais e humanos e algumas das atribuições institucionais ainda não são satisfatoriamente desempenhadas.
Nível 4: Existe um organismo gestor estruturado e as atribuições institucionais são desempenhadas, embora existam problemas de falta de recursos materiais e humanos.
Nível 5: Existe um organismo gestor plenamente estruturado e as atribuições institucionais são satisfatoriamente desempenhadas.
</t>
    </r>
    <r>
      <rPr>
        <b/>
        <sz val="10"/>
        <color theme="1"/>
        <rFont val="Calibri"/>
        <family val="2"/>
        <scheme val="minor"/>
      </rPr>
      <t>1.2. Gestão de Processos</t>
    </r>
    <r>
      <rPr>
        <sz val="10"/>
        <color theme="1"/>
        <rFont val="Calibri"/>
        <family val="2"/>
        <scheme val="minor"/>
      </rPr>
      <t xml:space="preserve">
</t>
    </r>
    <r>
      <rPr>
        <i/>
        <sz val="10"/>
        <color theme="1"/>
        <rFont val="Calibri"/>
        <family val="2"/>
        <scheme val="minor"/>
      </rPr>
      <t>A gestão de processos reflete o nível de institucionalização dos procedimentos internos do organismo gestor. Sua observância garante adequado nível de controles internos, identificação dos fluxos de trabalho e seus responsáveis, clareza da comunicação institucional e transparência acerca dos trâmites operacionais e estratégicos da organização.</t>
    </r>
    <r>
      <rPr>
        <sz val="10"/>
        <color theme="1"/>
        <rFont val="Calibri"/>
        <family val="2"/>
        <scheme val="minor"/>
      </rPr>
      <t xml:space="preserve">
Nível 1: O organismo gestor não dispõe de processos gerenciais e administrativos com fluxo e procedimentos bem estabelecidos (normas, manuais, rotinas operacionais) para a execução de suas atribuições institucionais.
Nível 2: O organismo gestor dispõe de processos gerenciais e administrativos com fluxo e procedimentos bem estabelecidos (normas, manuais, rotinas operacionais) para execução de algumas de suas atribuições institucionais.
Nível 3: O organismo gestor dispõe de processos gerenciais e administrativos com fluxo e procedimentos bem estabelecidos (normas, manuais, rotinas operacionais) para execução da maioria de suas atribuições institucionais.
</t>
    </r>
    <r>
      <rPr>
        <b/>
        <sz val="10"/>
        <color theme="1"/>
        <rFont val="Calibri"/>
        <family val="2"/>
        <scheme val="minor"/>
      </rPr>
      <t>1.3. Arcabouço Legal</t>
    </r>
    <r>
      <rPr>
        <sz val="10"/>
        <color theme="1"/>
        <rFont val="Calibri"/>
        <family val="2"/>
        <scheme val="minor"/>
      </rPr>
      <t xml:space="preserve">
</t>
    </r>
    <r>
      <rPr>
        <i/>
        <sz val="10"/>
        <color theme="1"/>
        <rFont val="Calibri"/>
        <family val="2"/>
        <scheme val="minor"/>
      </rPr>
      <t>O arcabouço legal é o conjunto de normas (Leis, Decretos, Portarias, Deliberações, Resoluções etc.) que regulamentam a ação do poder público para o gerenciamento dos recursos hídricos em âmbito estadual. Deve ser adequado à complexidade dos sistemas de gerenciamento dos recursos hídricos existentes. Assim, pressupõe-se que a regulamentação dos instrumentos necessários deve fazer frente aos desafios enfrentados pelo estado, em consonância com a tipologia de gestão adotada.</t>
    </r>
    <r>
      <rPr>
        <sz val="10"/>
        <color theme="1"/>
        <rFont val="Calibri"/>
        <family val="2"/>
        <scheme val="minor"/>
      </rPr>
      <t xml:space="preserve">
Nível 1: Não existe política estadual de recursos hídricos estabelecida por lei.
Nível 2: Há um arcabouço básico (política estadual de recursos hídricos estabelecida por lei), mas a maior parte dos dispositivos legais carecem de regulamentação e/ou atualização.
Nível 3: Há um arcabouço básico (política estadual de recursos hídricos estabelecida por lei), e a maior parte dos dispositivos legais encontram-se regulamentados e atualizados.
Nível 4: Há um arcabouço robusto, com política estadual de recursos hídricos estabelecida por lei, bem como a maioria dos regulamentos e normativos complementares necessários à adequada gestão.
</t>
    </r>
    <r>
      <rPr>
        <b/>
        <sz val="10"/>
        <color theme="1"/>
        <rFont val="Calibri"/>
        <family val="2"/>
        <scheme val="minor"/>
      </rPr>
      <t>1.4. Conselho Estadual de Recursos Hídricos</t>
    </r>
    <r>
      <rPr>
        <sz val="10"/>
        <color theme="1"/>
        <rFont val="Calibri"/>
        <family val="2"/>
        <scheme val="minor"/>
      </rPr>
      <t xml:space="preserve">
</t>
    </r>
    <r>
      <rPr>
        <i/>
        <sz val="10"/>
        <color theme="1"/>
        <rFont val="Calibri"/>
        <family val="2"/>
        <scheme val="minor"/>
      </rPr>
      <t>Os conselhos estaduais de recursos hídricos são os órgãos colegiados superiores, com atribuições de caráter deliberativo ou consultivo, no âmbito dos respectivos sistemas de gerenciamento de recursos hídricos dos estados.</t>
    </r>
    <r>
      <rPr>
        <sz val="10"/>
        <color theme="1"/>
        <rFont val="Calibri"/>
        <family val="2"/>
        <scheme val="minor"/>
      </rPr>
      <t xml:space="preserve">
Nível 1: Não existe previsão de Conselho no arcabouço legal existente.
Nível 2: Existe Conselho previsto em Lei, mas o mesmo ainda não foi constituído.  
Nível 3: Existe Conselho constituído, mas o mesmo ainda não é atuante e/ou funciona em condições precárias.
Nível 4: Existe Conselho constituído e atuante na gestão de águas (diversas resoluções, moções e outras decisões tomadas) e o mesmo exerce parcialmente as suas atribuições previstas na legislação estadual.                                                                                                                                                                                                                             Nível 5: Existe Conselho constituído e atuante na gestão de águas (diversas resoluções, moções e outras decisões tomadas) e o mesmo exerce plenamente as suas atribuições previstas na legislação estadual, havendo reuniões periódicas e comparecimento satisfatórios dos seus membros.
</t>
    </r>
    <r>
      <rPr>
        <b/>
        <sz val="10"/>
        <color theme="1"/>
        <rFont val="Calibri"/>
        <family val="2"/>
        <scheme val="minor"/>
      </rPr>
      <t>1.5. Comitês de Bacias e Outros Organismos Colegiados</t>
    </r>
    <r>
      <rPr>
        <sz val="10"/>
        <color theme="1"/>
        <rFont val="Calibri"/>
        <family val="2"/>
        <scheme val="minor"/>
      </rPr>
      <t xml:space="preserve">
</t>
    </r>
    <r>
      <rPr>
        <i/>
        <sz val="10"/>
        <color theme="1"/>
        <rFont val="Calibri"/>
        <family val="2"/>
        <scheme val="minor"/>
      </rPr>
      <t>Os comitês de bacias hidrográficas são organismos colegiados do Sistema Nacional de Gerenciamento de Recursos Hídricos - SINGREH, compostos por representantes dos poderes públicos, dos usuários de água e da sociedade civil organizada que discutem, negociam e deliberam sobre a gestão local das águas, utilizando-se de instrumentos de gestão e estratégias de negociação, em favor da promoção dos usos múltiplos da água de maneira sustentável. A concepção dos comitês como entes de natureza política, integrantes do SINGREH na esfera da bacia hidrográfica, bem como o rol de competências legais, consultivas ou deliberativas, que orientam sua atuação, coadunam-se com os fundamentos da descentralização e da participação pública, preconizados pela Política Nacional de Recursos Hídricos.</t>
    </r>
    <r>
      <rPr>
        <sz val="10"/>
        <color theme="1"/>
        <rFont val="Calibri"/>
        <family val="2"/>
        <scheme val="minor"/>
      </rPr>
      <t xml:space="preserve">
Nível 1: Não existem comitês estaduais de bacias instalados nem organismos colegiados de recursos hídricos (associações de usuários, associações de açudes ou similares).
Nível 2: Existem comitês estaduais de bacias e/ou organismos colegiados de recursos hídricos (associações de usuários, comissões de açudes ou similares), mas estes não foram instalados ou não funcionam de forma adequada.
Nível 3: Existem comitês estaduais e/ou organismos colegiados de recursos hídricos (associações de usuários, comissões de açudes ou similares) instalados, mas a maioria não funciona de forma adequada.
Nível 4: Existem comitês estaduais e/ou organismos colegiados de recursos hídricos (associações de usuários, comissões de açudes ou similares) instalados e a maioria funciona de forma adequada.</t>
    </r>
  </si>
  <si>
    <r>
      <rPr>
        <b/>
        <sz val="10"/>
        <color theme="1"/>
        <rFont val="Calibri"/>
        <family val="2"/>
        <scheme val="minor"/>
      </rPr>
      <t xml:space="preserve">1.6. Agências de Água ou de Bacia ou Similares
</t>
    </r>
    <r>
      <rPr>
        <i/>
        <sz val="10"/>
        <color theme="1"/>
        <rFont val="Calibri"/>
        <family val="2"/>
        <scheme val="minor"/>
      </rPr>
      <t>As agências de água ou de bacia ou entidades que exercem funções similares são entes integrantes do sistema estadual de gerenciamento de recursos hídricos, com funções de apoio técnico e administrativo aos respectivos comitês de bacias hidrográficas.</t>
    </r>
    <r>
      <rPr>
        <sz val="10"/>
        <color theme="1"/>
        <rFont val="Calibri"/>
        <family val="2"/>
        <scheme val="minor"/>
      </rPr>
      <t xml:space="preserve">
Nível 1: Não existem agências de água ou de bacia ou similares exercendo quaisquer funções junto aos respectivos comitês de bacia ou organismos colegiados, previstas na legislação. 
Nível 2: Há agências de água ou de bacia ou similares exercendo função de secretaria executiva dos respectivos comitês de bacia ou organismos colegiados instalados, em algumas bacias hidrográficas.
Nível 3: Há agências de água ou de bacia ou similares exercendo função de secretaria executiva dos respectivos comitês de bacia ou organismos colegiados instalados, na maioria das bacias hidrográficas.
Nível 4: Há agências de água ou de bacia ou similares exercendo plenamente as funções previstas na legislação, em algumas bacias hidrográficas.
Nível 5: Há agências de água ou de bacia ou similares exercendo plenamente as funções previstas na legislação, na maioria das bacias hidrográficas.
</t>
    </r>
    <r>
      <rPr>
        <b/>
        <sz val="10"/>
        <color theme="1"/>
        <rFont val="Calibri"/>
        <family val="2"/>
        <scheme val="minor"/>
      </rPr>
      <t xml:space="preserve">1.7. Comunicação Social e Difusão de Informações
</t>
    </r>
    <r>
      <rPr>
        <i/>
        <sz val="10"/>
        <color theme="1"/>
        <rFont val="Calibri"/>
        <family val="2"/>
        <scheme val="minor"/>
      </rPr>
      <t>A comunicação social busca desenvolver e manter ferramentas, canais e ações de comunicação para os públicos interno e externo, de forma a garantir informações de fácil acesso e compreensão sobre as ações executadas para implementar os instrumentos de gestão e seus respectivos resultados, o monitoramento e a conjuntura dos recursos hídricos e ser capaz de aumentar a transparência do setor, bem como o conhecimento, interesse e engajamento de toda a sociedade sobre a gestão de recursos hídricos.</t>
    </r>
    <r>
      <rPr>
        <sz val="10"/>
        <color theme="1"/>
        <rFont val="Calibri"/>
        <family val="2"/>
        <scheme val="minor"/>
      </rPr>
      <t xml:space="preserve">
Nível 1: Não há ou existem poucas ações de comunicação social e difusão de informações em temas afetos à gestão de recursos hídricos.
Nível 2: Existem algumas ações de comunicação social e difusão de informações em temas afetos à gestão de recursos hídricos, mas são insuficientes e/ou falta base técnica profissional e/ou planejamento para essas ações.
Nível 3: Existem diversas ações de comunicação social e difusão de informações em temas afetos à gestão de recursos hídricos, realizadas a partir de uma base técnica profissional e de um planejamento adequado. 
</t>
    </r>
    <r>
      <rPr>
        <b/>
        <sz val="10"/>
        <color theme="1"/>
        <rFont val="Calibri"/>
        <family val="2"/>
        <scheme val="minor"/>
      </rPr>
      <t xml:space="preserve">1.8. Capacitação 
</t>
    </r>
    <r>
      <rPr>
        <i/>
        <sz val="10"/>
        <color theme="1"/>
        <rFont val="Calibri"/>
        <family val="2"/>
        <scheme val="minor"/>
      </rPr>
      <t>Segundo a Resolução CNRH nº 98/2009, o desenvolvimento de capacidades em gestão integrada de recursos hídricos consiste em processos formativos que contribuem para a ampliação de conhecimentos e competências de indivíduos e grupos sociais, contribuindo para a qualificação das instituições do SINGREH, para a gestão integrada dos recursos hídricos e para a implementação da Política Nacional de Recursos Hídricos. Segundo o Decreto Federal nº 5.707/2006, a Gestão por Competências é definida como “gestão da capacitação orientada para o desenvolvimento do conjunto de conhecimentos, habilidades e atitudes necessárias ao desempenho das funções dos servidores, visando ao alcance dos objetivos da instituição”.</t>
    </r>
    <r>
      <rPr>
        <sz val="10"/>
        <color theme="1"/>
        <rFont val="Calibri"/>
        <family val="2"/>
        <scheme val="minor"/>
      </rPr>
      <t xml:space="preserve">
Nível 1: Não existe plano de capacitação em âmbito estadual para temas afetos à gestão de recursos hídricos, implementado de modo contínuo e baseado em mapeamento por competências.
Nível 2: Existe plano de capacitação em âmbito estadual para temas afetos à gestão de recursos hídricos, mas não é um plano devidamente formalizado, nem implementado de modo contínuo e baseado em mapeamento por competências.
Nível 3: Existe plano de capacitação em âmbito estadual para temas afetos à gestão de recursos hídricos, devidamente formalizado e implementado de modo contínuo, baseado em mapeamento por competências.
Nível 4: Existe plano de capacitação em âmbito estadual para temas afetos à gestão de recursos hídricos, baseado em mapeamento por competências, devidamente formalizado e implementado, de modo contínuo, por um setor com atribuições específicas de planejamento e coordenação de atividades de capacitação em recursos hídricos.
</t>
    </r>
    <r>
      <rPr>
        <b/>
        <sz val="10"/>
        <color theme="1"/>
        <rFont val="Calibri"/>
        <family val="2"/>
        <scheme val="minor"/>
      </rPr>
      <t xml:space="preserve">1.9. Articulação com Setores Usuários e Transversais
</t>
    </r>
    <r>
      <rPr>
        <i/>
        <sz val="10"/>
        <color theme="1"/>
        <rFont val="Calibri"/>
        <family val="2"/>
        <scheme val="minor"/>
      </rPr>
      <t>Variável que mede o grau de articulação do organismo gestor com os setores usuários (irrigação, indústria, abastecimento humano, geração hidroelétrica, pecuária) e com setores transversais como meio ambiente, saneamento, transportes, saúde e educação, dentre outros.</t>
    </r>
    <r>
      <rPr>
        <sz val="10"/>
        <color theme="1"/>
        <rFont val="Calibri"/>
        <family val="2"/>
        <scheme val="minor"/>
      </rPr>
      <t xml:space="preserve">
Nível 1: Não há articulação do poder público com os setores usuários e transversais;
Nível 2: Há articulação do poder público com os setores usuários e transversais, mas restrita às atividades realizadas no âmbito do Conselho Estadual, dos Comitês e de outros organismos colegiados de recursos hídricos (associação de usuários, comissões de açudes ou similares).
Nível 3: Há articulação do poder público com os setores usuários e transversais, não restrita às atividades realizadas no âmbito do Conselho Estadual, dos Comitês e de outros organismos colegiados de recursos hídricos (associações de usuários, comissões de açudes ou similares).
Nível 4: Há processo consolidado de articulação do poder público com os setores usuários e transversais (parcerias, acordos de cooperação, convênios ou outros instrumentos).
</t>
    </r>
    <r>
      <rPr>
        <b/>
        <sz val="10"/>
        <color theme="1"/>
        <rFont val="Calibri"/>
        <family val="2"/>
        <scheme val="minor"/>
      </rPr>
      <t>META II.3 –  VARIÁVEIS DE PLANEJAMENTO</t>
    </r>
    <r>
      <rPr>
        <sz val="10"/>
        <color theme="1"/>
        <rFont val="Calibri"/>
        <family val="2"/>
        <scheme val="minor"/>
      </rPr>
      <t xml:space="preserve">
</t>
    </r>
    <r>
      <rPr>
        <b/>
        <sz val="10"/>
        <color theme="1"/>
        <rFont val="Calibri"/>
        <family val="2"/>
        <scheme val="minor"/>
      </rPr>
      <t xml:space="preserve">2.1. Balanço Hídrico
</t>
    </r>
    <r>
      <rPr>
        <i/>
        <sz val="10"/>
        <color theme="1"/>
        <rFont val="Calibri"/>
        <family val="2"/>
        <scheme val="minor"/>
      </rPr>
      <t>Relação entre as demandas hídricas/usos da água e as disponibilidades hídricas (superficial e subterrânea). Com esta relação é possível identificar áreas com criticidade em relação à quantidade de água disponível.</t>
    </r>
    <r>
      <rPr>
        <sz val="10"/>
        <color theme="1"/>
        <rFont val="Calibri"/>
        <family val="2"/>
        <scheme val="minor"/>
      </rPr>
      <t xml:space="preserve">
Nível 1: Não há um conhecimento adequado da relação entre as demandas e disponibilidades hídricas sob domínio estadual (águas superficiais e subterrâneas).
Nível 2: Há um conhecimento adequado da relação entre as demandas e disponibilidades hídricas sob domínio estadual (águas superficiais e/ou subterrâneas) em algumas áreas, por meio de estudos específicos ou planos de recursos hídricos.
Nível 3: Há um conhecimento adequado da relação entre as demandas e disponibilidades hídricas sob domínio estadual (águas superficiais e/ou subterrâneas) em todo o território, por meio de estudos específicos ou planos de recursos hídricos e há estudos que promovem o aprimoramento do conhecimento sobre as demandas e disponibilidades hídricas das águas subterrâneas.                                                                                                                                                                                                                                                                                                     Nível 4: Há um conhecimento adequado da relação entre as demandas e disponibilidades hídricas sob domínio estadual (águas superficiais e subterrâneas) em todo o território, por meio de estudos específicos ou planos de recursos hídricos.
</t>
    </r>
    <r>
      <rPr>
        <b/>
        <sz val="10"/>
        <color theme="1"/>
        <rFont val="Calibri"/>
        <family val="2"/>
        <scheme val="minor"/>
      </rPr>
      <t xml:space="preserve">2.2. Divisão Hidrográfica
</t>
    </r>
    <r>
      <rPr>
        <i/>
        <sz val="10"/>
        <color theme="1"/>
        <rFont val="Calibri"/>
        <family val="2"/>
        <scheme val="minor"/>
      </rPr>
      <t>A divisão hidrográfica é baseada em informações precisas de relevo e fornece a delimitação das unidades de gestão e planejamento dos recursos hídricos em âmbito estadual.</t>
    </r>
    <r>
      <rPr>
        <sz val="10"/>
        <color theme="1"/>
        <rFont val="Calibri"/>
        <family val="2"/>
        <scheme val="minor"/>
      </rPr>
      <t xml:space="preserve">
Nível 1: Há uma proposta de divisão hidrográfica, mas a mesma não encontra-se em escala adequada e não é reconhecida.
Nível 2: Há uma proposta de divisão hidrográfica em escala adequada, mas não formalmente estabelecida (por Lei, por Decreto ou por Resolução do Conselho Estadual).
Nível 3: Há uma divisão hidrográfica em escala adequada e formalmente estabelecida (por Lei, por Decreto ou por Resolução do Conselho Estadual).                                                                                                                                                                                Nível 4: Há uma divisão hidrográfica em escala adequada e formalmente estabelecida (por Lei, por Decreto ou por Resolução do Conselho Estadual), utilizada como unidade de gestão para toda a área de recursos hídricos e ambiental.
</t>
    </r>
    <r>
      <rPr>
        <b/>
        <sz val="10"/>
        <color theme="1"/>
        <rFont val="Calibri"/>
        <family val="2"/>
        <scheme val="minor"/>
      </rPr>
      <t xml:space="preserve">2.3. Planejamento Estratégico 
</t>
    </r>
    <r>
      <rPr>
        <i/>
        <sz val="10"/>
        <color theme="1"/>
        <rFont val="Calibri"/>
        <family val="2"/>
        <scheme val="minor"/>
      </rPr>
      <t xml:space="preserve">O planejamento é um processo composto de momentos - estratégico, tático e operacional - que interagem entre si e se repetem continuamente e não como um conjunto de fases estanques que se sucedem cronologicamente.                    
Estratégico: envolve a definição do rumo a ser seguido pela organização, com objetivos e metas a serem alcançados num determinado período e envolvimento da direção.
Tático-operacional: envolve o desenvolvimento dos programas, projetos, ações e atividades necessárias para implementar os programas e projetos e atingir os objetivos e metas.  </t>
    </r>
    <r>
      <rPr>
        <b/>
        <sz val="10"/>
        <color theme="1"/>
        <rFont val="Calibri"/>
        <family val="2"/>
        <scheme val="minor"/>
      </rPr>
      <t xml:space="preserve">                               </t>
    </r>
    <r>
      <rPr>
        <sz val="10"/>
        <color theme="1"/>
        <rFont val="Calibri"/>
        <family val="2"/>
        <scheme val="minor"/>
      </rPr>
      <t xml:space="preserve">
Nível 1: Não há um planejamento para orientar as ações da Administração Pública (Secretaria e/ou Organismo Gestor) na gestão de recursos hídricos.
Nível 2: Há um planejamento tático-operacional para orientar as ações da Administração Pública (Secretaria e/ou Organismo Gestor) na gestão de recursos hídricos.
Nível 3: Há um planejamento tático-operacional e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
Nível 4: Há um planejamento tático-operacional e estratégico aprovado para orientar as ações da Administração Pública (Secretaria e/ou Organismo Gestor) na gestão de recursos hídricos, contemplando os instrumentos e condições para sua efetiva implementação (indicadores, metas, monitoramento, agendas propositivas com os setores usuários e/ou transversais).
</t>
    </r>
    <r>
      <rPr>
        <b/>
        <sz val="10"/>
        <color theme="1"/>
        <rFont val="Calibri"/>
        <family val="2"/>
        <scheme val="minor"/>
      </rPr>
      <t/>
    </r>
  </si>
  <si>
    <r>
      <t xml:space="preserve">Nível 4: Existem redes pluviométricas e fluviométricas operadas em âmbito estadual, próprias ou mistas, bem como um planejamento para implantação, ampliação e modernização dessas redes, mas a cobertura é inferior a 50% da rede planejada
Nível 5: Existem redes pluviométricas e fluviométricas operadas em âmbito estadual, próprias ou mistas, bem como um planejamento para implantação, ampliação e modernização dessas redes, e a cobertura é igual ou superior a 50% da rede planejada.
</t>
    </r>
    <r>
      <rPr>
        <b/>
        <sz val="10"/>
        <color theme="1"/>
        <rFont val="Calibri"/>
        <family val="2"/>
        <scheme val="minor"/>
      </rPr>
      <t xml:space="preserve">3.4. Monitoramento de Qualidade de Água
</t>
    </r>
    <r>
      <rPr>
        <i/>
        <sz val="10"/>
        <color theme="1"/>
        <rFont val="Calibri"/>
        <family val="2"/>
        <scheme val="minor"/>
      </rPr>
      <t>O monitoramento de qualidade de água acompanha as alterações nas características físicas, químicas e biológicas da água decorrentes de atividades antrópicas e de fenômenos naturais. É fundamental que, associado a este monitoramento, seja feita a determinação da descarga líquida, de forma a determinar a carga de poluentes afluente.</t>
    </r>
    <r>
      <rPr>
        <sz val="10"/>
        <color theme="1"/>
        <rFont val="Calibri"/>
        <family val="2"/>
        <scheme val="minor"/>
      </rPr>
      <t xml:space="preserve">
Nível 1: Não existe rede de qualidade de água mantida em âmbito estadual com objetivo de avaliação de tendências, mas somente redes específicas operadas pelos setores usuários e empreendimentos licenciados (saneamento, indústria, energia e outros).
Nível 2: Existe uma rede de qualidade de água mantida em âmbito estadual com objetivo de avaliação de tendência, mas reponde por menos de 15%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
Nível 3: Existe uma rede de qualidade de água mantida em âmbito estadual com objetivo de avaliação de tendência, mas reponde por menos de 30%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
Nível 4: Existe uma rede de qualidade de água mantida em âmbito estadual com objetivo de avaliação de tendência, mas reponde por menos de 50%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
</t>
    </r>
    <r>
      <rPr>
        <b/>
        <sz val="10"/>
        <color theme="1"/>
        <rFont val="Calibri"/>
        <family val="2"/>
        <scheme val="minor"/>
      </rPr>
      <t xml:space="preserve">3.5. Sistema de Informações
</t>
    </r>
    <r>
      <rPr>
        <i/>
        <sz val="10"/>
        <color theme="1"/>
        <rFont val="Calibri"/>
        <family val="2"/>
        <scheme val="minor"/>
      </rPr>
      <t>O sistema de informações sobre recursos hídricos contempla a aquisição e manutenção de informações hidrológicas quali-quantitativas, incluindo dados de bacias hidrográficas, cadastros de usos e usuários, outorgas concedidas, cobrança, dentre outras, devidamente organizadas, atualizadas, sistematizadas, validadas e integradas em banco de dados, além de ferramentas computacionais que permitam acessá-las e analisá-las em seu conjunto, de forma a permitir sua utilização nos processos gerenciais e de regulação do uso da água, além do acompanhamento pela sociedade.</t>
    </r>
    <r>
      <rPr>
        <sz val="10"/>
        <color theme="1"/>
        <rFont val="Calibri"/>
        <family val="2"/>
        <scheme val="minor"/>
      </rPr>
      <t xml:space="preserve">
Nível 1: Não existem informações sobre recursos hídricos organizadas, atualizadas e sistematizadas em base de dados, nem existem ferramentas computacionais que permitam acessá-las e analisá-las em seu conjunto, de forma a permitir sua utilização nos processos gerenciais e de regulação do uso da água.
Nível 2: Existem informações sobre disponibilidade e demanda de recursos hídricos organizadas, atualizadas e sistematizadas em base de dados, mas não existem ferramentas computacionais que permitam acessá-las e analisá-las em seu conjunto, de forma a permitir sua utilização nos processos gerenciais e de regulação do uso da água.
Nível 3: Existem informações sobre disponibilidade e demanda de recursos hídricos organizadas, atualizadas e sistematizadas em base de dados, bem como ferramentas computacionais que permitam acessá-las e analisá-las em seu conjunto, de forma a permitir sua utilização nos processos gerenciais e de regulação do uso da água, bem como seu acompanhamento pela sociedade.
Nível 4: Existe processo permanente de aquisição e manutenção de informações hidrográficas e hidrológicas quali-quantitativas (incluindo outras como, monitoramento, cadastro de usos e usuários, outorgas, cobrança, legislação e normas pertinentes, etc.), organizadas, atualizadas, sistematizadas, validadas e integradas em banco de dados corporativo, bem como ferramentas computacionais que permitam acessá-las e analisá-las em seu conjunto, de forma a permitir sua utilização nos processos gerenciais e de regulação do uso da água, além do acompanhamento pela sociedade.
</t>
    </r>
    <r>
      <rPr>
        <b/>
        <sz val="10"/>
        <color theme="1"/>
        <rFont val="Calibri"/>
        <family val="2"/>
        <scheme val="minor"/>
      </rPr>
      <t xml:space="preserve">3.6. Pesquisa, Desenvolvimento e Inovação
</t>
    </r>
    <r>
      <rPr>
        <i/>
        <sz val="10"/>
        <color theme="1"/>
        <rFont val="Calibri"/>
        <family val="2"/>
        <scheme val="minor"/>
      </rPr>
      <t>A pesquisa, o desenvolvimento tecnológico e inovação (PDI) na gestão dos recursos hídricos consistem no desenvolvimento de ferramentas ou procedimentos técnicos que visem superar problemas internos dos organismos gestores de recursos hídricos no sentido de, por exemplo, agilizar seus processos internos, promover melhor articulação com setores usuários, facilitar a regularização de usuários, melhorar as atividades de monitoramento e análise de dados e informações em recursos hídricos, entre outras.</t>
    </r>
    <r>
      <rPr>
        <sz val="10"/>
        <color theme="1"/>
        <rFont val="Calibri"/>
        <family val="2"/>
        <scheme val="minor"/>
      </rPr>
      <t xml:space="preserve">
Nível 1: Não existe qualquer ação ou uma política permanente de PDI, financiada e/ou promovida no âmbito do sistema estadual de gerenciamento de recursos hídricos, voltada à pesquisa aplicada e ao desenvolvimento tecnológico que resulte em inovação para o aperfeiçoamento das atividades realizadas pelo organismo gestor.
Nível 2: Existem algumas ações financiadas e/ou promovidas no âmbito do sistema estadual de gerenciamento de recursos hídricos, voltadas à pesquisa aplicada e ao desenvolvimento tecnológico que resulte em inovação para o aperfeiçoamento das atividades realizadas pelo organismo gestor, mas essas não fazem parte de uma política permanente de PDI e os resultados não são internalizados no cotidiano do órgão.
Nível 3: Existem ações financiadas e/ou promovidas no âmbito do sistema estadual de gerenciamento de recursos hídricos, voltadas à pesquisa aplicada e ao desenvolvimento tecnológico que resulte em inovação para o aperfeiçoamento das atividades realizadas pelo organismo gestor, as quais fazem parte de uma política permanente de PDI, mas os resultados ainda não são internalizados no cotidiano do órgão.
Nível 4: Existem ações derivadas de uma política permanente de PDI, financiadas e/ou promovidas no âmbito do sistema estadual de gerenciamento de recursos hídricos, voltadas à pesquisa aplicada e ao desenvolvimento tecnológico que resultam em inovação para o aperfeiçoamento das atividades realizadas pelo organismo gestor, sendo os resultados internalizados no cotidiano do órgão.
</t>
    </r>
    <r>
      <rPr>
        <b/>
        <sz val="10"/>
        <color theme="1"/>
        <rFont val="Calibri"/>
        <family val="2"/>
        <scheme val="minor"/>
      </rPr>
      <t xml:space="preserve">3.7. Modelos e Sistemas de Suporte à Decisão 
</t>
    </r>
    <r>
      <rPr>
        <i/>
        <sz val="10"/>
        <color theme="1"/>
        <rFont val="Calibri"/>
        <family val="2"/>
        <scheme val="minor"/>
      </rPr>
      <t>Ferramentas computacionais para sistematização dos procedimentos de análise técnica necessários ao cumprimento de atribuições do órgão gestor, ajustadas à realidade técnico-institucional.</t>
    </r>
    <r>
      <rPr>
        <sz val="10"/>
        <color theme="1"/>
        <rFont val="Calibri"/>
        <family val="2"/>
        <scheme val="minor"/>
      </rPr>
      <t xml:space="preserve">
Nível 1: Não existem sistemas e/ou modelos de suporte à decisão operacionais em âmbito estadual.
Nível 2: Existem sistemas e/ou modelos de suporte à decisão operacionais em âmbito estadual, mas sua utilização é ainda relativamente limitada.
Nível 3: Existem sistemas e/ou modelos de suporte à decisão operacionais em âmbito estadual, os quais estão devidamente integrados às rotinas operacionais e/ou aos processos gerenciais e finalísticos (planejamento, outorga, cobrança, etc.).
</t>
    </r>
    <r>
      <rPr>
        <b/>
        <sz val="10"/>
        <color theme="1"/>
        <rFont val="Calibri"/>
        <family val="2"/>
        <scheme val="minor"/>
      </rPr>
      <t>3.8. Gestão de Eventos Críticos</t>
    </r>
    <r>
      <rPr>
        <sz val="10"/>
        <color theme="1"/>
        <rFont val="Calibri"/>
        <family val="2"/>
        <scheme val="minor"/>
      </rPr>
      <t xml:space="preserve">
</t>
    </r>
    <r>
      <rPr>
        <i/>
        <sz val="10"/>
        <color theme="1"/>
        <rFont val="Calibri"/>
        <family val="2"/>
        <scheme val="minor"/>
      </rPr>
      <t>Esta variável descreve o quão preparado está o órgão gestor estadual para acompanhar, prevenir e/ou minimizar os efeitos de eventos hidrológicos críticos (secas e inundações), incluindo sua capacidade de articulação com as instâncias/instituições tomadoras de decisão.</t>
    </r>
    <r>
      <rPr>
        <sz val="10"/>
        <color theme="1"/>
        <rFont val="Calibri"/>
        <family val="2"/>
        <scheme val="minor"/>
      </rPr>
      <t xml:space="preserve">
Nível 1: Não há qualquer infraestrutura e/ou procedimentos instituídos para gestão de eventos críticos.
Nível 2: Há infraestrutura e procedimentos instituídos para gestão de eventos críticos, mas ainda não há planejamento e execução de ações de prevenção e mitigação dos efeitos de eventos hidrológicos extremos.
Nível 3: Há infraestrutura e procedimentos instituídos para gestão de eventos críticos, bem como planejamento e execução de ações de prevenção e mitigação dos efeitos de eventos hidrológicos extremos, existindo, contudo, necessidade de maior articulação entre os atores e integração federativa para implementação dessas ações.
Nível 4: Há infraestrutura e procedimentos instituídos para gestão de eventos críticos, bem como planejamento e execução de ações de prevenção e mitigação dos efeitos de eventos hidrológicos extremos, existindo adequada articulação entre os atores e integração federativa para implementação dessas ações.
</t>
    </r>
    <r>
      <rPr>
        <b/>
        <sz val="10"/>
        <color theme="1"/>
        <rFont val="Calibri"/>
        <family val="2"/>
        <scheme val="minor"/>
      </rPr>
      <t>META II.5 –  VARIÁVEIS OPERACIONAIS</t>
    </r>
    <r>
      <rPr>
        <sz val="10"/>
        <color theme="1"/>
        <rFont val="Calibri"/>
        <family val="2"/>
        <scheme val="minor"/>
      </rPr>
      <t xml:space="preserve">
</t>
    </r>
    <r>
      <rPr>
        <b/>
        <sz val="10"/>
        <color theme="1"/>
        <rFont val="Calibri"/>
        <family val="2"/>
        <scheme val="minor"/>
      </rPr>
      <t xml:space="preserve">4.1. Outorga de Direito de Uso dos Recursos Hídricos
</t>
    </r>
    <r>
      <rPr>
        <i/>
        <sz val="10"/>
        <color theme="1"/>
        <rFont val="Calibri"/>
        <family val="2"/>
        <scheme val="minor"/>
      </rPr>
      <t>Instrumento de comando e controle que assegura ao usuário a garantia de acesso à água.</t>
    </r>
    <r>
      <rPr>
        <sz val="10"/>
        <color theme="1"/>
        <rFont val="Calibri"/>
        <family val="2"/>
        <scheme val="minor"/>
      </rPr>
      <t xml:space="preserve">
Nível 1: Não há ainda emissão de outorga de direito de recursos hídricos para captação de água ou para lançamento de efluentes.
Nível 2: Há emissão de outorga de direito de recursos hídricos para captação de água, tendo sido outorgados até 50% da demanda estimada.
Nível 3: Há emissão de outorga de direito de recursos hídricos para captação de água, tendo sido outorgados mais de 50% da demanda estimada.
Nível 4: Há emissão de outorga de direito de recursos hídricos para captação de água e para lançamento de efluentes, tendo sido outorgados mais de 50% da demanda estimada.</t>
    </r>
    <r>
      <rPr>
        <b/>
        <sz val="10"/>
        <color theme="1"/>
        <rFont val="Calibri"/>
        <family val="2"/>
        <scheme val="minor"/>
      </rPr>
      <t/>
    </r>
  </si>
  <si>
    <t>2020 - 2024</t>
  </si>
  <si>
    <t>ANA - Agência Nacional de Águas
Setor Policial (SPO), Área 5, Quadra 3, Bloco M
CEP: 70610-200 - Brasília - DF</t>
  </si>
  <si>
    <t>Conselho de Recursos Hídricos do Distrito Federal (CRH/DF)</t>
  </si>
  <si>
    <t>Agência Reguladora de Águas, Energia e Saneamento Básico do DF - Adasa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</si>
</sst>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b/>
      <vertAlign val="superscript"/>
      <sz val="11"/>
      <color indexed="8"/>
      <name val="Calibri"/>
      <family val="2"/>
    </font>
    <font>
      <i/>
      <sz val="10"/>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sz val="11"/>
      <color indexed="8"/>
      <name val="Arial"/>
      <family val="2"/>
    </font>
    <font>
      <sz val="12"/>
      <color indexed="8"/>
      <name val="Calibri"/>
      <family val="2"/>
    </font>
    <font>
      <sz val="10"/>
      <color indexed="9"/>
      <name val="Calibri"/>
      <family val="2"/>
    </font>
    <font>
      <sz val="10"/>
      <color indexed="10"/>
      <name val="Calibri"/>
      <family val="2"/>
    </font>
    <font>
      <sz val="10"/>
      <name val="Calibri"/>
      <family val="2"/>
    </font>
    <font>
      <sz val="8"/>
      <color indexed="8"/>
      <name val="Calibri"/>
      <family val="2"/>
    </font>
    <font>
      <sz val="8"/>
      <name val="Calibri"/>
      <family val="2"/>
    </font>
    <font>
      <sz val="10"/>
      <color rgb="FFFF0000"/>
      <name val="Calibri"/>
      <family val="2"/>
    </font>
    <font>
      <sz val="10"/>
      <color theme="1"/>
      <name val="Calibri"/>
      <family val="2"/>
      <scheme val="minor"/>
    </font>
    <font>
      <sz val="10"/>
      <color theme="0"/>
      <name val="Calibri"/>
      <family val="2"/>
      <scheme val="minor"/>
    </font>
    <font>
      <b/>
      <sz val="10"/>
      <color theme="1"/>
      <name val="Calibri"/>
      <family val="2"/>
      <scheme val="minor"/>
    </font>
    <font>
      <sz val="5"/>
      <color theme="1"/>
      <name val="Calibri"/>
      <family val="2"/>
      <scheme val="minor"/>
    </font>
    <font>
      <sz val="11"/>
      <color theme="0"/>
      <name val="Calibri"/>
      <family val="2"/>
      <scheme val="minor"/>
    </font>
    <font>
      <i/>
      <sz val="10"/>
      <color theme="1"/>
      <name val="Calibri"/>
      <family val="2"/>
      <scheme val="minor"/>
    </font>
    <font>
      <sz val="12"/>
      <name val="Calibri"/>
      <family val="2"/>
    </font>
    <font>
      <b/>
      <sz val="11"/>
      <color rgb="FF000000"/>
      <name val="Arial Narrow"/>
      <family val="2"/>
    </font>
    <font>
      <b/>
      <sz val="11"/>
      <color theme="1"/>
      <name val="Calibri"/>
      <family val="2"/>
      <scheme val="minor"/>
    </font>
    <font>
      <b/>
      <sz val="10"/>
      <color indexed="8"/>
      <name val="Calibri"/>
      <family val="2"/>
    </font>
    <font>
      <sz val="11"/>
      <color theme="1"/>
      <name val="Calibri"/>
      <family val="2"/>
      <scheme val="minor"/>
    </font>
    <font>
      <sz val="10"/>
      <color theme="0"/>
      <name val="Calibri"/>
      <family val="2"/>
    </font>
    <font>
      <sz val="10"/>
      <name val="Calibri"/>
      <family val="2"/>
      <scheme val="minor"/>
    </font>
    <font>
      <vertAlign val="superscript"/>
      <sz val="11"/>
      <color indexed="8"/>
      <name val="Calibri"/>
      <family val="2"/>
    </font>
  </fonts>
  <fills count="12">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E0C1"/>
        <bgColor indexed="64"/>
      </patternFill>
    </fill>
    <fill>
      <patternFill patternType="solid">
        <fgColor rgb="FFD1D1FF"/>
        <bgColor indexed="64"/>
      </patternFill>
    </fill>
    <fill>
      <patternFill patternType="solid">
        <fgColor theme="0" tint="-0.249977111117893"/>
        <bgColor rgb="FF000000"/>
      </patternFill>
    </fill>
    <fill>
      <patternFill patternType="solid">
        <fgColor theme="0"/>
        <bgColor theme="0"/>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theme="3" tint="-0.249977111117893"/>
      </left>
      <right/>
      <top/>
      <bottom/>
      <diagonal/>
    </border>
    <border>
      <left/>
      <right style="thin">
        <color theme="3" tint="-0.249977111117893"/>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theme="3" tint="-0.249977111117893"/>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thin">
        <color rgb="FF808080"/>
      </left>
      <right style="thin">
        <color rgb="FF808080"/>
      </right>
      <top style="thin">
        <color rgb="FF808080"/>
      </top>
      <bottom style="thin">
        <color rgb="FF80808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s>
  <cellStyleXfs count="2">
    <xf numFmtId="0" fontId="0" fillId="0" borderId="0"/>
    <xf numFmtId="43" fontId="31" fillId="0" borderId="0" applyFont="0" applyFill="0" applyBorder="0" applyAlignment="0" applyProtection="0"/>
  </cellStyleXfs>
  <cellXfs count="325">
    <xf numFmtId="0" fontId="0" fillId="0" borderId="0" xfId="0"/>
    <xf numFmtId="0" fontId="0" fillId="2" borderId="0" xfId="0" applyFill="1"/>
    <xf numFmtId="0" fontId="3" fillId="2" borderId="0" xfId="0" applyFont="1" applyFill="1"/>
    <xf numFmtId="0" fontId="4" fillId="2" borderId="0" xfId="0" applyFont="1" applyFill="1"/>
    <xf numFmtId="0" fontId="5" fillId="3" borderId="1" xfId="0" applyFont="1" applyFill="1" applyBorder="1" applyAlignment="1">
      <alignment horizontal="center" vertical="center"/>
    </xf>
    <xf numFmtId="0" fontId="0" fillId="2" borderId="2" xfId="0" applyFill="1" applyBorder="1"/>
    <xf numFmtId="0" fontId="0" fillId="2" borderId="1" xfId="0" applyFill="1" applyBorder="1" applyAlignment="1">
      <alignment horizontal="center"/>
    </xf>
    <xf numFmtId="0" fontId="0" fillId="5" borderId="0" xfId="0" applyFill="1"/>
    <xf numFmtId="0" fontId="0" fillId="0" borderId="0" xfId="0" applyProtection="1">
      <protection hidden="1"/>
    </xf>
    <xf numFmtId="0" fontId="12" fillId="0" borderId="3" xfId="0" applyFont="1" applyBorder="1" applyAlignment="1" applyProtection="1">
      <alignment horizontal="center" vertical="center" wrapText="1"/>
      <protection hidden="1"/>
    </xf>
    <xf numFmtId="0" fontId="12" fillId="0" borderId="4" xfId="0" applyFont="1" applyBorder="1" applyAlignment="1" applyProtection="1">
      <alignment horizontal="left" vertical="center" wrapText="1"/>
      <protection hidden="1"/>
    </xf>
    <xf numFmtId="0" fontId="12" fillId="0" borderId="4"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3" fillId="0" borderId="4" xfId="0" applyFont="1" applyBorder="1" applyAlignment="1" applyProtection="1">
      <alignment horizontal="justify" vertical="center" wrapText="1"/>
      <protection hidden="1"/>
    </xf>
    <xf numFmtId="1" fontId="14" fillId="0" borderId="4" xfId="0" applyNumberFormat="1"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0" fillId="0" borderId="1" xfId="0" applyBorder="1" applyAlignment="1" applyProtection="1">
      <alignment horizontal="center" vertical="center"/>
      <protection hidden="1"/>
    </xf>
    <xf numFmtId="1" fontId="14" fillId="4" borderId="4" xfId="0" applyNumberFormat="1" applyFont="1" applyFill="1" applyBorder="1" applyAlignment="1" applyProtection="1">
      <alignment horizontal="center" vertical="center" wrapText="1"/>
      <protection hidden="1"/>
    </xf>
    <xf numFmtId="1" fontId="14" fillId="6" borderId="4" xfId="0" applyNumberFormat="1" applyFont="1" applyFill="1" applyBorder="1" applyAlignment="1" applyProtection="1">
      <alignment horizontal="center" vertical="center" wrapText="1"/>
      <protection hidden="1"/>
    </xf>
    <xf numFmtId="0" fontId="13" fillId="0" borderId="4" xfId="0" applyFont="1" applyBorder="1" applyAlignment="1" applyProtection="1">
      <alignment vertical="center" wrapText="1"/>
      <protection hidden="1"/>
    </xf>
    <xf numFmtId="0" fontId="0" fillId="7" borderId="0" xfId="0" applyFill="1"/>
    <xf numFmtId="0" fontId="3" fillId="5" borderId="0" xfId="0" applyFont="1" applyFill="1"/>
    <xf numFmtId="0" fontId="4" fillId="5" borderId="0" xfId="0" applyFont="1" applyFill="1"/>
    <xf numFmtId="0" fontId="1" fillId="5" borderId="1" xfId="0" applyFont="1" applyFill="1" applyBorder="1" applyAlignment="1" applyProtection="1">
      <alignment horizontal="center" vertical="center"/>
      <protection locked="0"/>
    </xf>
    <xf numFmtId="0" fontId="0" fillId="5" borderId="0" xfId="0" applyFill="1" applyAlignment="1">
      <alignment horizontal="right"/>
    </xf>
    <xf numFmtId="0" fontId="3" fillId="5" borderId="0" xfId="0" applyFont="1" applyFill="1" applyAlignment="1">
      <alignment vertical="top"/>
    </xf>
    <xf numFmtId="0" fontId="0" fillId="5" borderId="2" xfId="0" applyFill="1" applyBorder="1"/>
    <xf numFmtId="0" fontId="1" fillId="5" borderId="0" xfId="0" applyFont="1" applyFill="1" applyAlignment="1" applyProtection="1">
      <alignment horizontal="center" vertical="center"/>
      <protection locked="0"/>
    </xf>
    <xf numFmtId="0" fontId="1" fillId="7" borderId="0" xfId="0" applyFont="1" applyFill="1"/>
    <xf numFmtId="0" fontId="8" fillId="5" borderId="1" xfId="0" applyFont="1" applyFill="1" applyBorder="1" applyAlignment="1">
      <alignment horizontal="center" vertical="center"/>
    </xf>
    <xf numFmtId="0" fontId="1" fillId="5" borderId="0" xfId="0" applyFont="1" applyFill="1"/>
    <xf numFmtId="0" fontId="1" fillId="5" borderId="0" xfId="0" applyFont="1" applyFill="1" applyAlignment="1">
      <alignment horizontal="left"/>
    </xf>
    <xf numFmtId="0" fontId="1" fillId="5" borderId="0" xfId="0" applyFont="1" applyFill="1" applyAlignment="1">
      <alignment horizontal="center" vertical="center"/>
    </xf>
    <xf numFmtId="0" fontId="15" fillId="5" borderId="0" xfId="0" applyFont="1" applyFill="1" applyAlignment="1">
      <alignment horizontal="center"/>
    </xf>
    <xf numFmtId="0" fontId="0" fillId="5" borderId="5" xfId="0" applyFill="1" applyBorder="1"/>
    <xf numFmtId="0" fontId="1" fillId="5" borderId="5" xfId="0" applyFont="1" applyFill="1" applyBorder="1"/>
    <xf numFmtId="0" fontId="17" fillId="5" borderId="5" xfId="0" applyFont="1" applyFill="1" applyBorder="1"/>
    <xf numFmtId="0" fontId="16" fillId="5" borderId="5" xfId="0" applyFont="1" applyFill="1" applyBorder="1"/>
    <xf numFmtId="0" fontId="17" fillId="5" borderId="0" xfId="0" applyFont="1" applyFill="1"/>
    <xf numFmtId="0" fontId="16" fillId="5" borderId="0" xfId="0" applyFont="1" applyFill="1"/>
    <xf numFmtId="0" fontId="1" fillId="5" borderId="0" xfId="0" applyFont="1" applyFill="1" applyAlignment="1">
      <alignment horizontal="left" vertical="center"/>
    </xf>
    <xf numFmtId="9" fontId="9" fillId="5" borderId="0" xfId="0" applyNumberFormat="1" applyFont="1" applyFill="1"/>
    <xf numFmtId="0" fontId="20" fillId="5" borderId="0" xfId="0" applyFont="1" applyFill="1" applyAlignment="1">
      <alignment horizontal="left"/>
    </xf>
    <xf numFmtId="0" fontId="11" fillId="5" borderId="0" xfId="0" applyFont="1" applyFill="1"/>
    <xf numFmtId="0" fontId="16" fillId="5" borderId="0" xfId="0" applyFont="1" applyFill="1" applyAlignment="1">
      <alignment horizontal="left"/>
    </xf>
    <xf numFmtId="0" fontId="8" fillId="8" borderId="1" xfId="0" applyFont="1" applyFill="1" applyBorder="1" applyAlignment="1">
      <alignment horizontal="center" vertical="center"/>
    </xf>
    <xf numFmtId="0" fontId="1" fillId="8" borderId="0" xfId="0" applyFont="1" applyFill="1" applyAlignment="1" applyProtection="1">
      <alignment horizontal="center" vertical="center"/>
      <protection locked="0"/>
    </xf>
    <xf numFmtId="0" fontId="0" fillId="9" borderId="0" xfId="0" applyFill="1"/>
    <xf numFmtId="0" fontId="0" fillId="9" borderId="2" xfId="0" applyFill="1" applyBorder="1"/>
    <xf numFmtId="0" fontId="1" fillId="9" borderId="2" xfId="0" applyFont="1" applyFill="1" applyBorder="1"/>
    <xf numFmtId="0" fontId="5" fillId="9" borderId="1" xfId="0" applyFont="1" applyFill="1" applyBorder="1" applyAlignment="1">
      <alignment horizontal="center" vertical="center"/>
    </xf>
    <xf numFmtId="0" fontId="3" fillId="5" borderId="0" xfId="0" applyFont="1" applyFill="1" applyAlignment="1">
      <alignment vertical="top" wrapText="1"/>
    </xf>
    <xf numFmtId="0" fontId="1" fillId="5" borderId="22" xfId="0" applyFont="1" applyFill="1" applyBorder="1" applyAlignment="1">
      <alignment vertical="center"/>
    </xf>
    <xf numFmtId="0" fontId="1" fillId="5" borderId="23" xfId="0" applyFont="1" applyFill="1" applyBorder="1" applyAlignment="1">
      <alignment vertical="center"/>
    </xf>
    <xf numFmtId="0" fontId="1" fillId="5" borderId="24" xfId="0" applyFont="1" applyFill="1" applyBorder="1" applyAlignment="1">
      <alignment vertical="center"/>
    </xf>
    <xf numFmtId="0" fontId="1" fillId="2" borderId="0" xfId="0" applyFont="1" applyFill="1"/>
    <xf numFmtId="0" fontId="8" fillId="5" borderId="0" xfId="0" applyFont="1" applyFill="1" applyAlignment="1">
      <alignment horizontal="center" vertical="center" wrapText="1"/>
    </xf>
    <xf numFmtId="0" fontId="21" fillId="5" borderId="25"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9" xfId="0" applyFont="1" applyFill="1" applyBorder="1" applyAlignment="1">
      <alignment horizontal="left" vertical="top" wrapText="1"/>
    </xf>
    <xf numFmtId="0" fontId="1" fillId="5" borderId="0" xfId="0" applyFont="1" applyFill="1" applyAlignment="1">
      <alignment vertical="top"/>
    </xf>
    <xf numFmtId="1" fontId="27" fillId="4" borderId="4" xfId="0" applyNumberFormat="1" applyFont="1" applyFill="1" applyBorder="1" applyAlignment="1" applyProtection="1">
      <alignment horizontal="center" vertical="center" wrapText="1"/>
      <protection hidden="1"/>
    </xf>
    <xf numFmtId="1" fontId="27" fillId="0" borderId="4" xfId="0" applyNumberFormat="1" applyFont="1" applyBorder="1" applyAlignment="1" applyProtection="1">
      <alignment horizontal="center" vertical="center" wrapText="1"/>
      <protection hidden="1"/>
    </xf>
    <xf numFmtId="1" fontId="0" fillId="0" borderId="0" xfId="0" applyNumberFormat="1" applyProtection="1">
      <protection hidden="1"/>
    </xf>
    <xf numFmtId="0" fontId="0" fillId="0" borderId="0" xfId="0" applyAlignment="1">
      <alignment horizontal="center" vertical="center"/>
    </xf>
    <xf numFmtId="0" fontId="28" fillId="10" borderId="43" xfId="0" applyFont="1" applyFill="1" applyBorder="1" applyAlignment="1">
      <alignment horizontal="center" vertical="center" wrapText="1"/>
    </xf>
    <xf numFmtId="0" fontId="0" fillId="0" borderId="0" xfId="0" applyAlignment="1">
      <alignment horizontal="left" vertical="center"/>
    </xf>
    <xf numFmtId="0" fontId="5" fillId="5" borderId="1" xfId="0" applyFont="1" applyFill="1" applyBorder="1" applyAlignment="1" applyProtection="1">
      <alignment horizontal="center" vertical="center"/>
      <protection locked="0"/>
    </xf>
    <xf numFmtId="0" fontId="3" fillId="5" borderId="0" xfId="0" applyFont="1" applyFill="1" applyAlignment="1">
      <alignment horizontal="right" vertical="center"/>
    </xf>
    <xf numFmtId="0" fontId="3" fillId="5" borderId="0" xfId="0" applyFont="1" applyFill="1" applyAlignment="1">
      <alignment vertical="center"/>
    </xf>
    <xf numFmtId="9" fontId="9" fillId="11" borderId="0" xfId="0" applyNumberFormat="1" applyFont="1" applyFill="1" applyAlignment="1">
      <alignment vertical="center"/>
    </xf>
    <xf numFmtId="0" fontId="5" fillId="9" borderId="1" xfId="0" applyFont="1" applyFill="1" applyBorder="1" applyAlignment="1">
      <alignment vertical="center"/>
    </xf>
    <xf numFmtId="0" fontId="32" fillId="5" borderId="26" xfId="0" applyFont="1" applyFill="1" applyBorder="1" applyAlignment="1">
      <alignment horizontal="center" vertical="center"/>
    </xf>
    <xf numFmtId="0" fontId="18" fillId="7" borderId="0" xfId="0" applyFont="1" applyFill="1" applyAlignment="1">
      <alignment horizontal="center" vertical="top" textRotation="90" wrapText="1"/>
    </xf>
    <xf numFmtId="0" fontId="3" fillId="5" borderId="0" xfId="0" applyFont="1" applyFill="1" applyAlignment="1">
      <alignment horizontal="justify"/>
    </xf>
    <xf numFmtId="0" fontId="18" fillId="7" borderId="0" xfId="0" applyFont="1" applyFill="1" applyAlignment="1">
      <alignment horizontal="center" vertical="top" textRotation="90" wrapText="1"/>
    </xf>
    <xf numFmtId="0" fontId="2" fillId="5" borderId="0" xfId="0" applyFont="1" applyFill="1" applyAlignment="1">
      <alignment horizontal="center" vertical="center"/>
    </xf>
    <xf numFmtId="0" fontId="17" fillId="5" borderId="0" xfId="0" applyFont="1" applyFill="1" applyAlignment="1">
      <alignment horizontal="justify" vertical="center" wrapText="1"/>
    </xf>
    <xf numFmtId="0" fontId="17" fillId="5" borderId="0" xfId="0" applyFont="1" applyFill="1" applyAlignment="1">
      <alignment horizontal="justify" vertical="top" wrapText="1"/>
    </xf>
    <xf numFmtId="0" fontId="1" fillId="5" borderId="0" xfId="0" applyFont="1" applyFill="1" applyAlignment="1">
      <alignment horizontal="justify"/>
    </xf>
    <xf numFmtId="0" fontId="3" fillId="5" borderId="0" xfId="0" applyFont="1" applyFill="1" applyAlignment="1">
      <alignment horizontal="justify"/>
    </xf>
    <xf numFmtId="0" fontId="3" fillId="5" borderId="0" xfId="0" applyFont="1" applyFill="1" applyAlignment="1">
      <alignment horizontal="left" vertical="center"/>
    </xf>
    <xf numFmtId="0" fontId="3" fillId="5" borderId="0" xfId="0" applyFont="1" applyFill="1" applyAlignment="1">
      <alignment horizontal="justify" vertical="center" wrapText="1"/>
    </xf>
    <xf numFmtId="0" fontId="1" fillId="5" borderId="0" xfId="0" applyFont="1" applyFill="1" applyAlignment="1">
      <alignment horizontal="justify" vertical="center" wrapText="1"/>
    </xf>
    <xf numFmtId="0" fontId="17" fillId="5" borderId="0" xfId="0" applyFont="1" applyFill="1" applyAlignment="1">
      <alignment horizontal="left" vertical="top" wrapText="1"/>
    </xf>
    <xf numFmtId="0" fontId="4" fillId="5" borderId="0" xfId="0" applyFont="1" applyFill="1" applyAlignment="1">
      <alignment horizontal="center"/>
    </xf>
    <xf numFmtId="0" fontId="4" fillId="5" borderId="44" xfId="0" applyFont="1" applyFill="1" applyBorder="1" applyAlignment="1">
      <alignment horizontal="center"/>
    </xf>
    <xf numFmtId="0" fontId="4" fillId="5" borderId="45" xfId="0" applyFont="1" applyFill="1" applyBorder="1" applyAlignment="1">
      <alignment horizontal="center"/>
    </xf>
    <xf numFmtId="0" fontId="10" fillId="5" borderId="8" xfId="0" applyFont="1" applyFill="1" applyBorder="1" applyAlignment="1" applyProtection="1">
      <alignment horizontal="center"/>
      <protection locked="0"/>
    </xf>
    <xf numFmtId="0" fontId="3" fillId="5" borderId="1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0"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9" fontId="3" fillId="5" borderId="10"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18" fillId="7" borderId="0" xfId="0" applyFont="1" applyFill="1" applyAlignment="1">
      <alignment horizontal="center" textRotation="90"/>
    </xf>
    <xf numFmtId="0" fontId="3" fillId="5" borderId="0" xfId="0" applyFont="1" applyFill="1" applyAlignment="1">
      <alignment horizontal="center" vertical="top"/>
    </xf>
    <xf numFmtId="0" fontId="7" fillId="5" borderId="30"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41"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9"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5" fillId="9" borderId="18"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20"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36" xfId="0" applyFont="1" applyFill="1" applyBorder="1" applyAlignment="1">
      <alignment horizontal="center" vertical="center"/>
    </xf>
    <xf numFmtId="0" fontId="5" fillId="9" borderId="37"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22" xfId="0" applyFont="1" applyFill="1" applyBorder="1" applyAlignment="1">
      <alignment horizontal="center" vertical="center"/>
    </xf>
    <xf numFmtId="0" fontId="5" fillId="9" borderId="23"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11" xfId="0" applyFont="1" applyFill="1" applyBorder="1" applyAlignment="1">
      <alignment horizontal="center" vertical="center"/>
    </xf>
    <xf numFmtId="0" fontId="3" fillId="5" borderId="9" xfId="0" applyFont="1" applyFill="1" applyBorder="1" applyAlignment="1">
      <alignment horizontal="left" vertical="center"/>
    </xf>
    <xf numFmtId="0" fontId="1" fillId="5" borderId="22" xfId="0" applyFont="1" applyFill="1" applyBorder="1" applyAlignment="1" applyProtection="1">
      <alignment horizontal="left" vertical="center"/>
      <protection locked="0"/>
    </xf>
    <xf numFmtId="0" fontId="3" fillId="5" borderId="23" xfId="0" applyFont="1" applyFill="1" applyBorder="1" applyAlignment="1" applyProtection="1">
      <alignment horizontal="left" vertical="center"/>
      <protection locked="0"/>
    </xf>
    <xf numFmtId="0" fontId="3" fillId="5" borderId="33" xfId="0" applyFont="1" applyFill="1" applyBorder="1" applyAlignment="1">
      <alignment horizontal="right"/>
    </xf>
    <xf numFmtId="0" fontId="3" fillId="5" borderId="34" xfId="0" applyFont="1" applyFill="1" applyBorder="1" applyAlignment="1">
      <alignment horizontal="right"/>
    </xf>
    <xf numFmtId="0" fontId="3" fillId="5" borderId="0" xfId="0" applyFont="1" applyFill="1" applyAlignment="1">
      <alignment horizontal="right"/>
    </xf>
    <xf numFmtId="0" fontId="3" fillId="5" borderId="9" xfId="0" applyFont="1" applyFill="1" applyBorder="1" applyAlignment="1">
      <alignment horizontal="right"/>
    </xf>
    <xf numFmtId="0" fontId="3" fillId="5" borderId="0" xfId="0" applyFont="1" applyFill="1" applyAlignment="1">
      <alignment horizontal="center" vertical="top" wrapText="1"/>
    </xf>
    <xf numFmtId="0" fontId="3" fillId="5" borderId="24" xfId="0" applyFont="1" applyFill="1" applyBorder="1" applyAlignment="1" applyProtection="1">
      <alignment horizontal="left" vertical="center"/>
      <protection locked="0"/>
    </xf>
    <xf numFmtId="0" fontId="3" fillId="5" borderId="25" xfId="0" applyFont="1" applyFill="1" applyBorder="1" applyAlignment="1">
      <alignment horizontal="right"/>
    </xf>
    <xf numFmtId="0" fontId="1" fillId="5" borderId="39" xfId="0" applyFont="1" applyFill="1" applyBorder="1" applyAlignment="1">
      <alignment horizontal="left" vertical="center"/>
    </xf>
    <xf numFmtId="0" fontId="1" fillId="5" borderId="23" xfId="0" applyFont="1" applyFill="1" applyBorder="1" applyAlignment="1">
      <alignment horizontal="left" vertical="center"/>
    </xf>
    <xf numFmtId="0" fontId="1" fillId="5" borderId="24" xfId="0" applyFont="1" applyFill="1" applyBorder="1" applyAlignment="1">
      <alignment horizontal="left" vertical="center"/>
    </xf>
    <xf numFmtId="0" fontId="17" fillId="5" borderId="22" xfId="0" applyFont="1" applyFill="1" applyBorder="1" applyAlignment="1">
      <alignment horizontal="left" vertical="center"/>
    </xf>
    <xf numFmtId="0" fontId="17" fillId="5" borderId="23" xfId="0" applyFont="1" applyFill="1" applyBorder="1" applyAlignment="1">
      <alignment horizontal="left" vertical="center"/>
    </xf>
    <xf numFmtId="0" fontId="17" fillId="5" borderId="24" xfId="0" applyFont="1" applyFill="1" applyBorder="1" applyAlignment="1">
      <alignment horizontal="left" vertical="center"/>
    </xf>
    <xf numFmtId="0" fontId="25" fillId="5" borderId="32" xfId="0" applyFont="1" applyFill="1" applyBorder="1" applyAlignment="1">
      <alignment horizontal="center"/>
    </xf>
    <xf numFmtId="0" fontId="25" fillId="5" borderId="5" xfId="0" applyFont="1" applyFill="1" applyBorder="1" applyAlignment="1">
      <alignment horizontal="center"/>
    </xf>
    <xf numFmtId="0" fontId="18" fillId="7" borderId="0" xfId="0" applyFont="1" applyFill="1" applyAlignment="1">
      <alignment horizontal="center" vertical="top" textRotation="90"/>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3" fillId="5" borderId="24" xfId="0" applyFont="1" applyFill="1" applyBorder="1" applyAlignment="1">
      <alignment horizontal="left" vertical="center"/>
    </xf>
    <xf numFmtId="0" fontId="3" fillId="5" borderId="25" xfId="0" applyFont="1" applyFill="1" applyBorder="1" applyAlignment="1">
      <alignment horizontal="right" vertical="center"/>
    </xf>
    <xf numFmtId="0" fontId="3" fillId="5" borderId="9" xfId="0" applyFont="1" applyFill="1" applyBorder="1" applyAlignment="1">
      <alignment horizontal="right" vertical="center"/>
    </xf>
    <xf numFmtId="0" fontId="1" fillId="5" borderId="22" xfId="0" applyFont="1" applyFill="1" applyBorder="1" applyAlignment="1">
      <alignment horizontal="left" vertical="center"/>
    </xf>
    <xf numFmtId="0" fontId="5" fillId="9" borderId="21" xfId="0" applyFont="1" applyFill="1" applyBorder="1" applyAlignment="1">
      <alignment horizontal="center" vertical="center"/>
    </xf>
    <xf numFmtId="0" fontId="7" fillId="5" borderId="1" xfId="0" quotePrefix="1" applyFont="1" applyFill="1" applyBorder="1" applyAlignment="1">
      <alignment horizontal="center" vertical="center" wrapText="1"/>
    </xf>
    <xf numFmtId="9" fontId="3" fillId="5" borderId="1" xfId="0" applyNumberFormat="1" applyFont="1" applyFill="1" applyBorder="1" applyAlignment="1" applyProtection="1">
      <alignment horizontal="center" vertical="center" wrapText="1"/>
      <protection locked="0"/>
    </xf>
    <xf numFmtId="0" fontId="7" fillId="5" borderId="1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22" fillId="5" borderId="0" xfId="0" applyFont="1" applyFill="1" applyAlignment="1">
      <alignment horizontal="center" vertical="center"/>
    </xf>
    <xf numFmtId="0" fontId="3" fillId="5" borderId="26"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0" fillId="5" borderId="8" xfId="0" applyFont="1" applyFill="1" applyBorder="1" applyAlignment="1">
      <alignment horizontal="center"/>
    </xf>
    <xf numFmtId="9" fontId="3" fillId="5" borderId="10" xfId="0" applyNumberFormat="1" applyFont="1" applyFill="1" applyBorder="1" applyAlignment="1" applyProtection="1">
      <alignment horizontal="center" vertical="center" wrapText="1"/>
      <protection locked="0"/>
    </xf>
    <xf numFmtId="0" fontId="7" fillId="5" borderId="30" xfId="0" quotePrefix="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2" borderId="0" xfId="0" applyFont="1" applyFill="1" applyAlignment="1">
      <alignment horizont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2" borderId="8" xfId="0" applyFont="1" applyFill="1" applyBorder="1" applyAlignment="1">
      <alignment horizontal="center"/>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0" fillId="2" borderId="22"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3" fillId="2" borderId="22" xfId="0" applyFont="1" applyFill="1" applyBorder="1" applyAlignment="1">
      <alignment horizontal="left"/>
    </xf>
    <xf numFmtId="0" fontId="3" fillId="2" borderId="23" xfId="0" applyFont="1" applyFill="1" applyBorder="1" applyAlignment="1">
      <alignment horizontal="left"/>
    </xf>
    <xf numFmtId="0" fontId="3" fillId="2" borderId="24" xfId="0" applyFont="1" applyFill="1" applyBorder="1" applyAlignment="1">
      <alignment horizontal="left"/>
    </xf>
    <xf numFmtId="0" fontId="3" fillId="2" borderId="25" xfId="0" applyFont="1" applyFill="1" applyBorder="1" applyAlignment="1">
      <alignment horizontal="right"/>
    </xf>
    <xf numFmtId="0" fontId="3" fillId="2" borderId="9" xfId="0" applyFont="1" applyFill="1" applyBorder="1" applyAlignment="1">
      <alignment horizontal="right"/>
    </xf>
    <xf numFmtId="0" fontId="2" fillId="2" borderId="0" xfId="0" applyFont="1" applyFill="1" applyAlignment="1">
      <alignment horizontal="center" vertical="center"/>
    </xf>
    <xf numFmtId="0" fontId="3" fillId="2" borderId="0" xfId="0" applyFont="1" applyFill="1" applyAlignment="1">
      <alignment horizontal="right"/>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7" fillId="0" borderId="30" xfId="0" applyFont="1" applyBorder="1" applyAlignment="1">
      <alignment horizontal="center" vertical="center" wrapText="1"/>
    </xf>
    <xf numFmtId="0" fontId="18" fillId="7" borderId="0" xfId="0" applyFont="1" applyFill="1" applyAlignment="1">
      <alignment horizontal="left" vertical="top" textRotation="90"/>
    </xf>
    <xf numFmtId="0" fontId="1" fillId="9" borderId="0" xfId="0" applyFont="1" applyFill="1" applyAlignment="1">
      <alignment horizontal="left" vertical="center"/>
    </xf>
    <xf numFmtId="0" fontId="1" fillId="9" borderId="2" xfId="0" applyFont="1" applyFill="1" applyBorder="1" applyAlignment="1">
      <alignment horizontal="left" vertical="center"/>
    </xf>
    <xf numFmtId="0" fontId="1" fillId="9" borderId="0" xfId="0" applyFont="1" applyFill="1" applyAlignment="1">
      <alignment horizontal="center" vertical="center"/>
    </xf>
    <xf numFmtId="0" fontId="1" fillId="9" borderId="2" xfId="0" applyFont="1" applyFill="1" applyBorder="1" applyAlignment="1">
      <alignment horizontal="center" vertical="center"/>
    </xf>
    <xf numFmtId="0" fontId="8" fillId="5" borderId="0" xfId="0" applyFont="1" applyFill="1" applyAlignment="1">
      <alignment horizontal="center" vertical="center" wrapText="1"/>
    </xf>
    <xf numFmtId="0" fontId="1" fillId="9" borderId="2" xfId="0" applyFont="1" applyFill="1" applyBorder="1" applyAlignment="1">
      <alignment horizontal="center"/>
    </xf>
    <xf numFmtId="0" fontId="3" fillId="5" borderId="0" xfId="0" applyFont="1" applyFill="1" applyAlignment="1">
      <alignment horizontal="center"/>
    </xf>
    <xf numFmtId="0" fontId="3" fillId="5" borderId="9" xfId="0" applyFont="1" applyFill="1" applyBorder="1" applyAlignment="1">
      <alignment horizontal="center"/>
    </xf>
    <xf numFmtId="0" fontId="21" fillId="5" borderId="25"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9" xfId="0" applyFont="1" applyFill="1" applyBorder="1" applyAlignment="1">
      <alignment horizontal="left" vertical="top" wrapText="1"/>
    </xf>
    <xf numFmtId="0" fontId="21" fillId="5" borderId="31"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15" xfId="0" applyFont="1" applyFill="1" applyBorder="1" applyAlignment="1">
      <alignment horizontal="left" vertical="top" wrapText="1"/>
    </xf>
    <xf numFmtId="0" fontId="21" fillId="5" borderId="30" xfId="0" applyFont="1" applyFill="1" applyBorder="1" applyAlignment="1" applyProtection="1">
      <alignment horizontal="left" vertical="top" wrapText="1"/>
      <protection locked="0"/>
    </xf>
    <xf numFmtId="0" fontId="21" fillId="5" borderId="8" xfId="0" applyFont="1" applyFill="1" applyBorder="1" applyAlignment="1" applyProtection="1">
      <alignment horizontal="left" vertical="top" wrapText="1"/>
      <protection locked="0"/>
    </xf>
    <xf numFmtId="0" fontId="21" fillId="5" borderId="17" xfId="0" applyFont="1" applyFill="1" applyBorder="1" applyAlignment="1" applyProtection="1">
      <alignment horizontal="left" vertical="top" wrapText="1"/>
      <protection locked="0"/>
    </xf>
    <xf numFmtId="0" fontId="21" fillId="5" borderId="25"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9" xfId="0" applyFont="1" applyFill="1" applyBorder="1" applyAlignment="1" applyProtection="1">
      <alignment horizontal="left" vertical="top" wrapText="1"/>
      <protection locked="0"/>
    </xf>
    <xf numFmtId="0" fontId="21" fillId="5" borderId="25" xfId="0" applyFont="1" applyFill="1" applyBorder="1" applyAlignment="1" applyProtection="1">
      <alignment horizontal="left" vertical="top" wrapText="1" readingOrder="1"/>
      <protection locked="0"/>
    </xf>
    <xf numFmtId="0" fontId="0" fillId="0" borderId="0" xfId="0" applyAlignment="1">
      <alignment horizontal="left" vertical="top" wrapText="1" readingOrder="1"/>
    </xf>
    <xf numFmtId="0" fontId="0" fillId="0" borderId="9" xfId="0" applyBorder="1" applyAlignment="1">
      <alignment horizontal="left" vertical="top" wrapText="1" readingOrder="1"/>
    </xf>
    <xf numFmtId="0" fontId="0" fillId="0" borderId="25" xfId="0" applyBorder="1" applyAlignment="1">
      <alignment horizontal="left" vertical="top" wrapText="1" readingOrder="1"/>
    </xf>
    <xf numFmtId="0" fontId="21" fillId="0" borderId="25" xfId="0" applyFont="1" applyBorder="1" applyAlignment="1">
      <alignment horizontal="left" vertical="top" wrapText="1" readingOrder="1"/>
    </xf>
    <xf numFmtId="0" fontId="21" fillId="0" borderId="0" xfId="0" applyFont="1" applyAlignment="1">
      <alignment horizontal="left" vertical="top" wrapText="1" readingOrder="1"/>
    </xf>
    <xf numFmtId="0" fontId="21" fillId="0" borderId="9" xfId="0" applyFont="1" applyBorder="1" applyAlignment="1">
      <alignment horizontal="left" vertical="top" wrapText="1" readingOrder="1"/>
    </xf>
    <xf numFmtId="0" fontId="1" fillId="5" borderId="16"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14" xfId="0" applyFont="1" applyFill="1" applyBorder="1" applyAlignment="1">
      <alignment horizontal="left" vertical="center" wrapText="1"/>
    </xf>
    <xf numFmtId="0" fontId="1" fillId="5" borderId="2" xfId="0" applyFont="1" applyFill="1" applyBorder="1" applyAlignment="1">
      <alignment horizontal="left" vertical="center" wrapText="1"/>
    </xf>
    <xf numFmtId="0" fontId="5" fillId="9" borderId="57" xfId="0" applyFont="1" applyFill="1" applyBorder="1" applyAlignment="1">
      <alignment horizontal="center" vertical="center"/>
    </xf>
    <xf numFmtId="0" fontId="1" fillId="5" borderId="52" xfId="0" applyFont="1" applyFill="1" applyBorder="1" applyAlignment="1">
      <alignment horizontal="center" vertical="center" wrapText="1"/>
    </xf>
    <xf numFmtId="0" fontId="1" fillId="5" borderId="53" xfId="0" applyFont="1" applyFill="1" applyBorder="1" applyAlignment="1">
      <alignment horizontal="center" vertical="center" wrapText="1"/>
    </xf>
    <xf numFmtId="0" fontId="1" fillId="5" borderId="54" xfId="0" applyFont="1" applyFill="1" applyBorder="1" applyAlignment="1">
      <alignment horizontal="center" vertical="center" wrapText="1"/>
    </xf>
    <xf numFmtId="9" fontId="1" fillId="5" borderId="53" xfId="0" applyNumberFormat="1" applyFont="1" applyFill="1" applyBorder="1" applyAlignment="1">
      <alignment horizontal="center" vertical="center" wrapText="1"/>
    </xf>
    <xf numFmtId="9" fontId="1" fillId="5" borderId="54" xfId="0" applyNumberFormat="1" applyFont="1" applyFill="1" applyBorder="1" applyAlignment="1">
      <alignment horizontal="center" vertical="center" wrapText="1"/>
    </xf>
    <xf numFmtId="0" fontId="1" fillId="8" borderId="52" xfId="0" applyFont="1" applyFill="1" applyBorder="1" applyAlignment="1" applyProtection="1">
      <alignment horizontal="center" vertical="center"/>
      <protection locked="0"/>
    </xf>
    <xf numFmtId="0" fontId="1" fillId="8" borderId="54" xfId="0" applyFont="1" applyFill="1" applyBorder="1" applyAlignment="1" applyProtection="1">
      <alignment horizontal="center" vertical="center"/>
      <protection locked="0"/>
    </xf>
    <xf numFmtId="9" fontId="1" fillId="5" borderId="52" xfId="0" applyNumberFormat="1" applyFont="1" applyFill="1" applyBorder="1" applyAlignment="1">
      <alignment horizontal="center" vertical="center" wrapText="1"/>
    </xf>
    <xf numFmtId="0" fontId="1" fillId="5" borderId="30"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52" xfId="0" quotePrefix="1" applyFont="1" applyFill="1" applyBorder="1" applyAlignment="1">
      <alignment horizontal="center" vertical="center" wrapText="1"/>
    </xf>
    <xf numFmtId="0" fontId="7" fillId="5" borderId="30"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15" xfId="0" applyFont="1" applyFill="1" applyBorder="1" applyAlignment="1">
      <alignment horizontal="left" vertical="center" wrapText="1"/>
    </xf>
    <xf numFmtId="43" fontId="1" fillId="5" borderId="30" xfId="1" applyFont="1" applyFill="1" applyBorder="1" applyAlignment="1" applyProtection="1">
      <alignment horizontal="center" vertical="center" wrapText="1"/>
      <protection locked="0"/>
    </xf>
    <xf numFmtId="43" fontId="1" fillId="5" borderId="8" xfId="1" applyFont="1" applyFill="1" applyBorder="1" applyAlignment="1" applyProtection="1">
      <alignment horizontal="center" vertical="center" wrapText="1"/>
      <protection locked="0"/>
    </xf>
    <xf numFmtId="43" fontId="1" fillId="5" borderId="31" xfId="1" applyFont="1" applyFill="1" applyBorder="1" applyAlignment="1" applyProtection="1">
      <alignment horizontal="center" vertical="center" wrapText="1"/>
      <protection locked="0"/>
    </xf>
    <xf numFmtId="43" fontId="1" fillId="5" borderId="2" xfId="1" applyFont="1" applyFill="1" applyBorder="1" applyAlignment="1" applyProtection="1">
      <alignment horizontal="center" vertical="center" wrapText="1"/>
      <protection locked="0"/>
    </xf>
    <xf numFmtId="43" fontId="1" fillId="5" borderId="17" xfId="1" applyFont="1" applyFill="1" applyBorder="1" applyAlignment="1" applyProtection="1">
      <alignment horizontal="center" vertical="center" wrapText="1"/>
      <protection locked="0"/>
    </xf>
    <xf numFmtId="43" fontId="1" fillId="5" borderId="15" xfId="1" applyFont="1" applyFill="1" applyBorder="1" applyAlignment="1" applyProtection="1">
      <alignment horizontal="center" vertical="center" wrapText="1"/>
      <protection locked="0"/>
    </xf>
    <xf numFmtId="0" fontId="30" fillId="5" borderId="48" xfId="0" applyFont="1" applyFill="1" applyBorder="1" applyAlignment="1">
      <alignment horizontal="center" vertical="center" wrapText="1"/>
    </xf>
    <xf numFmtId="0" fontId="30" fillId="5" borderId="32"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1" fillId="5" borderId="30" xfId="0" quotePrefix="1" applyFont="1" applyFill="1" applyBorder="1" applyAlignment="1">
      <alignment horizontal="center" vertical="center" wrapText="1"/>
    </xf>
    <xf numFmtId="0" fontId="1" fillId="5" borderId="8" xfId="0" quotePrefix="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3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 fillId="5" borderId="47" xfId="0" applyFont="1" applyFill="1" applyBorder="1" applyAlignment="1">
      <alignment horizontal="center" vertical="center" wrapText="1"/>
    </xf>
    <xf numFmtId="43" fontId="1" fillId="5" borderId="40" xfId="1" applyFont="1" applyFill="1" applyBorder="1" applyAlignment="1" applyProtection="1">
      <alignment horizontal="center" vertical="center" wrapText="1"/>
      <protection locked="0"/>
    </xf>
    <xf numFmtId="43" fontId="1" fillId="5" borderId="47" xfId="1" applyFont="1" applyFill="1" applyBorder="1" applyAlignment="1" applyProtection="1">
      <alignment horizontal="center" vertical="center" wrapText="1"/>
      <protection locked="0"/>
    </xf>
    <xf numFmtId="0" fontId="7" fillId="5" borderId="8" xfId="0" quotePrefix="1" applyFont="1" applyFill="1" applyBorder="1" applyAlignment="1">
      <alignment horizontal="center" vertical="center" wrapText="1"/>
    </xf>
    <xf numFmtId="0" fontId="7" fillId="5" borderId="17" xfId="0" quotePrefix="1" applyFont="1" applyFill="1" applyBorder="1" applyAlignment="1">
      <alignment horizontal="center" vertical="center" wrapText="1"/>
    </xf>
    <xf numFmtId="0" fontId="7" fillId="5" borderId="25" xfId="0" quotePrefix="1" applyFont="1" applyFill="1" applyBorder="1" applyAlignment="1">
      <alignment horizontal="center" vertical="center" wrapText="1"/>
    </xf>
    <xf numFmtId="0" fontId="7" fillId="5" borderId="0" xfId="0" quotePrefix="1" applyFont="1" applyFill="1" applyAlignment="1">
      <alignment horizontal="center" vertical="center" wrapText="1"/>
    </xf>
    <xf numFmtId="0" fontId="7" fillId="5" borderId="9" xfId="0" quotePrefix="1" applyFont="1" applyFill="1" applyBorder="1" applyAlignment="1">
      <alignment horizontal="center" vertical="center" wrapText="1"/>
    </xf>
    <xf numFmtId="0" fontId="7" fillId="5" borderId="31" xfId="0" quotePrefix="1" applyFont="1" applyFill="1" applyBorder="1" applyAlignment="1">
      <alignment horizontal="center" vertical="center" wrapText="1"/>
    </xf>
    <xf numFmtId="0" fontId="7" fillId="5" borderId="2" xfId="0" quotePrefix="1" applyFont="1" applyFill="1" applyBorder="1" applyAlignment="1">
      <alignment horizontal="center" vertical="center" wrapText="1"/>
    </xf>
    <xf numFmtId="0" fontId="7" fillId="5" borderId="15" xfId="0" quotePrefix="1" applyFont="1" applyFill="1" applyBorder="1" applyAlignment="1">
      <alignment horizontal="center" vertical="center" wrapText="1"/>
    </xf>
    <xf numFmtId="0" fontId="33" fillId="5" borderId="0" xfId="0" applyFont="1" applyFill="1" applyAlignment="1">
      <alignment horizontal="center" vertical="center"/>
    </xf>
    <xf numFmtId="43" fontId="1" fillId="5" borderId="50" xfId="1" applyFont="1" applyFill="1" applyBorder="1" applyAlignment="1">
      <alignment horizontal="center" vertical="center" wrapText="1"/>
    </xf>
    <xf numFmtId="43" fontId="1" fillId="5" borderId="49" xfId="1" applyFont="1" applyFill="1" applyBorder="1" applyAlignment="1">
      <alignment horizontal="center" vertical="center" wrapText="1"/>
    </xf>
    <xf numFmtId="43" fontId="1" fillId="5" borderId="32" xfId="1" applyFont="1" applyFill="1" applyBorder="1" applyAlignment="1">
      <alignment horizontal="center" vertical="center" wrapText="1"/>
    </xf>
    <xf numFmtId="43" fontId="1" fillId="5" borderId="51" xfId="1" applyFont="1" applyFill="1" applyBorder="1" applyAlignment="1">
      <alignment horizontal="center" vertical="center" wrapText="1"/>
    </xf>
    <xf numFmtId="0" fontId="5" fillId="9" borderId="55"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46" xfId="0" applyFont="1" applyFill="1" applyBorder="1" applyAlignment="1">
      <alignment horizontal="center" vertical="center"/>
    </xf>
    <xf numFmtId="0" fontId="5" fillId="9" borderId="56" xfId="0" applyFont="1" applyFill="1" applyBorder="1" applyAlignment="1">
      <alignment horizontal="center" vertical="center"/>
    </xf>
    <xf numFmtId="0" fontId="5" fillId="9" borderId="53" xfId="0" applyFont="1" applyFill="1" applyBorder="1" applyAlignment="1">
      <alignment horizontal="center" vertical="center"/>
    </xf>
    <xf numFmtId="0" fontId="5" fillId="9" borderId="54" xfId="0" applyFont="1" applyFill="1" applyBorder="1" applyAlignment="1">
      <alignment horizontal="center" vertical="center"/>
    </xf>
    <xf numFmtId="0" fontId="1" fillId="5" borderId="1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2" fillId="0" borderId="27" xfId="0" applyFont="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29"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cellXfs>
  <cellStyles count="2">
    <cellStyle name="Normal" xfId="0" builtinId="0"/>
    <cellStyle name="Vírgula" xfId="1" builtinId="3"/>
  </cellStyles>
  <dxfs count="70">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ont>
        <color theme="0"/>
      </font>
      <fill>
        <patternFill>
          <bgColor rgb="FFFF0000"/>
        </patternFill>
      </fill>
    </dxf>
    <dxf>
      <font>
        <color theme="0"/>
      </font>
      <fill>
        <patternFill>
          <bgColor rgb="FFFF0000"/>
        </patternFill>
      </fill>
    </dxf>
    <dxf>
      <fill>
        <patternFill>
          <bgColor theme="9" tint="0.79998168889431442"/>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0"/>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9" tint="0.79998168889431442"/>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0"/>
        </patternFill>
      </fill>
    </dxf>
    <dxf>
      <font>
        <color theme="0"/>
      </font>
      <fill>
        <patternFill>
          <bgColor rgb="FFFF0000"/>
        </patternFill>
      </fill>
    </dxf>
    <dxf>
      <fill>
        <patternFill>
          <bgColor theme="9" tint="0.79998168889431442"/>
        </patternFill>
      </fill>
    </dxf>
    <dxf>
      <font>
        <color theme="0"/>
      </font>
      <fill>
        <patternFill>
          <fgColor indexed="64"/>
          <bgColor rgb="FF006600"/>
        </patternFill>
      </fill>
    </dxf>
    <dxf>
      <font>
        <color theme="1"/>
      </font>
      <fill>
        <patternFill>
          <bgColor rgb="FF33CC33"/>
        </patternFill>
      </fill>
    </dxf>
    <dxf>
      <font>
        <color theme="1"/>
      </font>
      <fill>
        <patternFill>
          <bgColor rgb="FFFFFF00"/>
        </patternFill>
      </fill>
    </dxf>
    <dxf>
      <font>
        <color theme="0"/>
      </font>
      <fill>
        <patternFill>
          <bgColor rgb="FFC0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ill>
        <patternFill>
          <bgColor indexed="47"/>
        </patternFill>
      </fill>
    </dxf>
    <dxf>
      <fill>
        <patternFill>
          <bgColor indexed="47"/>
        </patternFill>
      </fill>
    </dxf>
    <dxf>
      <fill>
        <patternFill>
          <bgColor theme="9" tint="0.59996337778862885"/>
        </patternFill>
      </fill>
    </dxf>
    <dxf>
      <fill>
        <patternFill>
          <bgColor indexed="47"/>
        </patternFill>
      </fill>
    </dxf>
    <dxf>
      <fill>
        <patternFill>
          <bgColor indexed="47"/>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s>
  <tableStyles count="0" defaultTableStyle="TableStyleMedium2" defaultPivotStyle="PivotStyleLight16"/>
  <colors>
    <mruColors>
      <color rgb="FFFFE0C1"/>
      <color rgb="FFD1D1FF"/>
      <color rgb="FFC1C1FF"/>
      <color rgb="FF9999FF"/>
      <color rgb="FF080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95250</xdr:rowOff>
    </xdr:from>
    <xdr:to>
      <xdr:col>4</xdr:col>
      <xdr:colOff>376275</xdr:colOff>
      <xdr:row>4</xdr:row>
      <xdr:rowOff>53795</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285750"/>
          <a:ext cx="1224000" cy="5395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76200</xdr:colOff>
      <xdr:row>2</xdr:row>
      <xdr:rowOff>76200</xdr:rowOff>
    </xdr:from>
    <xdr:to>
      <xdr:col>4</xdr:col>
      <xdr:colOff>310243</xdr:colOff>
      <xdr:row>5</xdr:row>
      <xdr:rowOff>66675</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8125"/>
          <a:ext cx="1262743"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2</xdr:row>
      <xdr:rowOff>95250</xdr:rowOff>
    </xdr:from>
    <xdr:to>
      <xdr:col>4</xdr:col>
      <xdr:colOff>405493</xdr:colOff>
      <xdr:row>5</xdr:row>
      <xdr:rowOff>66675</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314325"/>
          <a:ext cx="1396093"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2</xdr:row>
      <xdr:rowOff>66675</xdr:rowOff>
    </xdr:from>
    <xdr:to>
      <xdr:col>4</xdr:col>
      <xdr:colOff>405493</xdr:colOff>
      <xdr:row>5</xdr:row>
      <xdr:rowOff>38100</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28600"/>
          <a:ext cx="1262743" cy="552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2</xdr:row>
      <xdr:rowOff>85725</xdr:rowOff>
    </xdr:from>
    <xdr:to>
      <xdr:col>4</xdr:col>
      <xdr:colOff>395968</xdr:colOff>
      <xdr:row>5</xdr:row>
      <xdr:rowOff>57150</xdr:rowOff>
    </xdr:to>
    <xdr:pic>
      <xdr:nvPicPr>
        <xdr:cNvPr id="5" name="Image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276225"/>
          <a:ext cx="1262743" cy="552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4</xdr:col>
      <xdr:colOff>386443</xdr:colOff>
      <xdr:row>6</xdr:row>
      <xdr:rowOff>9525</xdr:rowOff>
    </xdr:to>
    <xdr:pic>
      <xdr:nvPicPr>
        <xdr:cNvPr id="5" name="Image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304800"/>
          <a:ext cx="1262743" cy="552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2</xdr:row>
      <xdr:rowOff>114300</xdr:rowOff>
    </xdr:from>
    <xdr:to>
      <xdr:col>4</xdr:col>
      <xdr:colOff>376918</xdr:colOff>
      <xdr:row>6</xdr:row>
      <xdr:rowOff>9525</xdr:rowOff>
    </xdr:to>
    <xdr:pic>
      <xdr:nvPicPr>
        <xdr:cNvPr id="5" name="Imagem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304800"/>
          <a:ext cx="1262743" cy="552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2</xdr:row>
      <xdr:rowOff>123825</xdr:rowOff>
    </xdr:from>
    <xdr:to>
      <xdr:col>4</xdr:col>
      <xdr:colOff>395968</xdr:colOff>
      <xdr:row>6</xdr:row>
      <xdr:rowOff>19050</xdr:rowOff>
    </xdr:to>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314325"/>
          <a:ext cx="1262743" cy="552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4</xdr:col>
      <xdr:colOff>386443</xdr:colOff>
      <xdr:row>5</xdr:row>
      <xdr:rowOff>57150</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276225"/>
          <a:ext cx="1262743" cy="5524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1</xdr:row>
      <xdr:rowOff>85725</xdr:rowOff>
    </xdr:from>
    <xdr:to>
      <xdr:col>4</xdr:col>
      <xdr:colOff>376918</xdr:colOff>
      <xdr:row>4</xdr:row>
      <xdr:rowOff>57150</xdr:rowOff>
    </xdr:to>
    <xdr:pic>
      <xdr:nvPicPr>
        <xdr:cNvPr id="4" name="Imagem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276225"/>
          <a:ext cx="1262743" cy="5524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W42"/>
  <sheetViews>
    <sheetView showGridLines="0" topLeftCell="A22" zoomScaleNormal="100" zoomScaleSheetLayoutView="100" workbookViewId="0">
      <selection activeCell="F2" sqref="F2:S3"/>
    </sheetView>
  </sheetViews>
  <sheetFormatPr defaultColWidth="9.1796875" defaultRowHeight="14.5" x14ac:dyDescent="0.35"/>
  <cols>
    <col min="1" max="1" width="4.26953125" style="21" customWidth="1" collapsed="1"/>
    <col min="2" max="2" width="1.7265625" style="21" customWidth="1" collapsed="1"/>
    <col min="3" max="5" width="6.1796875" style="21" customWidth="1" collapsed="1"/>
    <col min="6" max="7" width="7.7265625" style="21" customWidth="1" collapsed="1"/>
    <col min="8" max="15" width="7.453125" style="21" customWidth="1" collapsed="1"/>
    <col min="16" max="17" width="8.1796875" style="21" customWidth="1" collapsed="1"/>
    <col min="18" max="21" width="7.453125" style="21" customWidth="1" collapsed="1"/>
    <col min="22" max="22" width="6.1796875" style="21" customWidth="1" collapsed="1"/>
    <col min="23" max="23" width="1.7265625" style="21" customWidth="1" collapsed="1"/>
    <col min="24" max="16384" width="9.1796875" style="21"/>
  </cols>
  <sheetData>
    <row r="1" spans="1:23" ht="15" customHeight="1" x14ac:dyDescent="0.35"/>
    <row r="2" spans="1:23" ht="15" customHeight="1" x14ac:dyDescent="0.35">
      <c r="A2" s="76"/>
      <c r="B2" s="7"/>
      <c r="C2" s="7"/>
      <c r="D2" s="7"/>
      <c r="E2" s="7"/>
      <c r="F2" s="77" t="s">
        <v>280</v>
      </c>
      <c r="G2" s="77"/>
      <c r="H2" s="77"/>
      <c r="I2" s="77"/>
      <c r="J2" s="77"/>
      <c r="K2" s="77"/>
      <c r="L2" s="77"/>
      <c r="M2" s="77"/>
      <c r="N2" s="77"/>
      <c r="O2" s="77"/>
      <c r="P2" s="77"/>
      <c r="Q2" s="77"/>
      <c r="R2" s="77"/>
      <c r="S2" s="77"/>
      <c r="T2" s="7"/>
      <c r="U2" s="7"/>
      <c r="V2" s="7"/>
      <c r="W2" s="7"/>
    </row>
    <row r="3" spans="1:23" ht="15" customHeight="1" x14ac:dyDescent="0.35">
      <c r="A3" s="76"/>
      <c r="B3" s="7"/>
      <c r="C3" s="7"/>
      <c r="D3" s="7"/>
      <c r="E3" s="7"/>
      <c r="F3" s="77"/>
      <c r="G3" s="77"/>
      <c r="H3" s="77"/>
      <c r="I3" s="77"/>
      <c r="J3" s="77"/>
      <c r="K3" s="77"/>
      <c r="L3" s="77"/>
      <c r="M3" s="77"/>
      <c r="N3" s="77"/>
      <c r="O3" s="77"/>
      <c r="P3" s="77"/>
      <c r="Q3" s="77"/>
      <c r="R3" s="77"/>
      <c r="S3" s="77"/>
      <c r="T3" s="7"/>
      <c r="U3" s="7"/>
      <c r="V3" s="7"/>
      <c r="W3" s="7"/>
    </row>
    <row r="4" spans="1:23" ht="15.5" x14ac:dyDescent="0.35">
      <c r="A4" s="76"/>
      <c r="B4" s="7"/>
      <c r="C4" s="22"/>
      <c r="D4" s="22"/>
      <c r="E4" s="22"/>
      <c r="F4" s="23" t="s">
        <v>27</v>
      </c>
      <c r="G4" s="22"/>
      <c r="H4" s="22"/>
      <c r="I4" s="22"/>
      <c r="J4" s="22"/>
      <c r="K4" s="22"/>
      <c r="L4" s="22"/>
      <c r="M4" s="22"/>
      <c r="N4" s="22"/>
      <c r="O4" s="22"/>
      <c r="P4" s="22"/>
      <c r="Q4" s="22"/>
      <c r="R4" s="22"/>
      <c r="S4" s="22"/>
      <c r="T4" s="22"/>
      <c r="U4" s="22"/>
      <c r="V4" s="22"/>
      <c r="W4" s="7"/>
    </row>
    <row r="5" spans="1:23" ht="7.5" customHeight="1" x14ac:dyDescent="0.35">
      <c r="A5" s="76"/>
      <c r="B5" s="7"/>
      <c r="C5" s="22"/>
      <c r="D5" s="22"/>
      <c r="E5" s="22"/>
      <c r="F5" s="22"/>
      <c r="G5" s="22"/>
      <c r="H5" s="22"/>
      <c r="I5" s="22"/>
      <c r="J5" s="22"/>
      <c r="K5" s="22"/>
      <c r="L5" s="22"/>
      <c r="M5" s="22"/>
      <c r="N5" s="22"/>
      <c r="O5" s="22"/>
      <c r="P5" s="22"/>
      <c r="Q5" s="22"/>
      <c r="R5" s="22"/>
      <c r="S5" s="22"/>
      <c r="T5" s="22"/>
      <c r="U5" s="7"/>
      <c r="V5" s="7"/>
      <c r="W5" s="7"/>
    </row>
    <row r="6" spans="1:23" ht="15.5" x14ac:dyDescent="0.35">
      <c r="A6" s="76"/>
      <c r="B6" s="7"/>
      <c r="C6" s="22"/>
      <c r="D6" s="22"/>
      <c r="E6" s="22"/>
      <c r="F6" s="23" t="s">
        <v>28</v>
      </c>
      <c r="G6" s="7"/>
      <c r="H6" s="7"/>
      <c r="I6" s="7"/>
      <c r="J6" s="7"/>
      <c r="K6" s="7"/>
      <c r="L6" s="7"/>
      <c r="M6" s="7"/>
      <c r="N6" s="7"/>
      <c r="O6" s="7"/>
      <c r="P6" s="7"/>
      <c r="Q6" s="7"/>
      <c r="R6" s="22"/>
      <c r="S6" s="22"/>
      <c r="T6" s="86" t="s">
        <v>259</v>
      </c>
      <c r="U6" s="86"/>
      <c r="V6" s="23"/>
      <c r="W6" s="7"/>
    </row>
    <row r="7" spans="1:23" ht="15.5" x14ac:dyDescent="0.35">
      <c r="A7" s="76"/>
      <c r="B7" s="7"/>
      <c r="C7" s="22"/>
      <c r="D7" s="22"/>
      <c r="E7" s="22"/>
      <c r="F7" s="23"/>
      <c r="G7" s="7"/>
      <c r="H7" s="7"/>
      <c r="I7" s="7"/>
      <c r="J7" s="7"/>
      <c r="K7" s="7"/>
      <c r="L7" s="7"/>
      <c r="M7" s="7"/>
      <c r="N7" s="7"/>
      <c r="O7" s="7"/>
      <c r="P7" s="7"/>
      <c r="Q7" s="7"/>
      <c r="R7" s="22"/>
      <c r="S7" s="22"/>
      <c r="T7" s="87" t="s">
        <v>290</v>
      </c>
      <c r="U7" s="88"/>
      <c r="V7" s="22"/>
      <c r="W7" s="7"/>
    </row>
    <row r="8" spans="1:23" ht="15.75" customHeight="1" x14ac:dyDescent="0.35">
      <c r="A8" s="76"/>
      <c r="B8" s="7"/>
      <c r="C8" s="22"/>
      <c r="D8" s="22"/>
      <c r="E8" s="22"/>
      <c r="F8" s="23"/>
      <c r="G8" s="22"/>
      <c r="H8" s="22"/>
      <c r="I8" s="22"/>
      <c r="J8" s="22"/>
      <c r="K8" s="22"/>
      <c r="L8" s="22"/>
      <c r="M8" s="22"/>
      <c r="N8" s="22"/>
      <c r="O8" s="22"/>
      <c r="P8" s="22"/>
      <c r="Q8" s="22"/>
      <c r="R8" s="22"/>
      <c r="S8" s="22"/>
      <c r="T8" s="22"/>
      <c r="U8" s="22"/>
      <c r="V8" s="22"/>
      <c r="W8" s="7"/>
    </row>
    <row r="9" spans="1:23" ht="15.5" x14ac:dyDescent="0.35">
      <c r="A9" s="76"/>
      <c r="B9" s="7"/>
      <c r="C9" s="22"/>
      <c r="D9" s="23" t="s">
        <v>66</v>
      </c>
      <c r="E9" s="22"/>
      <c r="F9" s="22"/>
      <c r="G9" s="22"/>
      <c r="H9" s="22"/>
      <c r="I9" s="22"/>
      <c r="J9" s="22"/>
      <c r="K9" s="22"/>
      <c r="L9" s="22"/>
      <c r="M9" s="22"/>
      <c r="N9" s="22"/>
      <c r="O9" s="22"/>
      <c r="P9" s="22"/>
      <c r="Q9" s="22"/>
      <c r="R9" s="22"/>
      <c r="S9" s="22"/>
      <c r="T9" s="22"/>
      <c r="U9" s="22"/>
      <c r="V9" s="22"/>
      <c r="W9" s="7"/>
    </row>
    <row r="10" spans="1:23" ht="6" customHeight="1" x14ac:dyDescent="0.35">
      <c r="A10" s="76"/>
      <c r="B10" s="7"/>
      <c r="C10" s="22"/>
      <c r="D10" s="82"/>
      <c r="E10" s="82"/>
      <c r="F10" s="82"/>
      <c r="G10" s="82"/>
      <c r="H10" s="82"/>
      <c r="I10" s="82"/>
      <c r="J10" s="82"/>
      <c r="K10" s="82"/>
      <c r="L10" s="82"/>
      <c r="M10" s="82"/>
      <c r="N10" s="82"/>
      <c r="O10" s="82"/>
      <c r="P10" s="82"/>
      <c r="Q10" s="82"/>
      <c r="R10" s="82"/>
      <c r="S10" s="82"/>
      <c r="T10" s="82"/>
      <c r="U10" s="82"/>
      <c r="V10" s="22"/>
      <c r="W10" s="7"/>
    </row>
    <row r="11" spans="1:23" ht="15.75" customHeight="1" x14ac:dyDescent="0.35">
      <c r="A11" s="76"/>
      <c r="B11" s="7"/>
      <c r="C11" s="22"/>
      <c r="D11" s="78" t="s">
        <v>197</v>
      </c>
      <c r="E11" s="78"/>
      <c r="F11" s="78"/>
      <c r="G11" s="78"/>
      <c r="H11" s="78"/>
      <c r="I11" s="78"/>
      <c r="J11" s="78"/>
      <c r="K11" s="78"/>
      <c r="L11" s="78"/>
      <c r="M11" s="78"/>
      <c r="N11" s="78"/>
      <c r="O11" s="78"/>
      <c r="P11" s="78"/>
      <c r="Q11" s="78"/>
      <c r="R11" s="78"/>
      <c r="S11" s="78"/>
      <c r="T11" s="78"/>
      <c r="U11" s="78"/>
      <c r="V11" s="22"/>
      <c r="W11" s="7"/>
    </row>
    <row r="12" spans="1:23" x14ac:dyDescent="0.35">
      <c r="A12" s="76"/>
      <c r="B12" s="7"/>
      <c r="C12" s="22"/>
      <c r="D12" s="78"/>
      <c r="E12" s="78"/>
      <c r="F12" s="78"/>
      <c r="G12" s="78"/>
      <c r="H12" s="78"/>
      <c r="I12" s="78"/>
      <c r="J12" s="78"/>
      <c r="K12" s="78"/>
      <c r="L12" s="78"/>
      <c r="M12" s="78"/>
      <c r="N12" s="78"/>
      <c r="O12" s="78"/>
      <c r="P12" s="78"/>
      <c r="Q12" s="78"/>
      <c r="R12" s="78"/>
      <c r="S12" s="78"/>
      <c r="T12" s="78"/>
      <c r="U12" s="78"/>
      <c r="V12" s="22"/>
      <c r="W12" s="7"/>
    </row>
    <row r="13" spans="1:23" x14ac:dyDescent="0.35">
      <c r="A13" s="76"/>
      <c r="B13" s="7"/>
      <c r="C13" s="22"/>
      <c r="D13" s="78"/>
      <c r="E13" s="78"/>
      <c r="F13" s="78"/>
      <c r="G13" s="78"/>
      <c r="H13" s="78"/>
      <c r="I13" s="78"/>
      <c r="J13" s="78"/>
      <c r="K13" s="78"/>
      <c r="L13" s="78"/>
      <c r="M13" s="78"/>
      <c r="N13" s="78"/>
      <c r="O13" s="78"/>
      <c r="P13" s="78"/>
      <c r="Q13" s="78"/>
      <c r="R13" s="78"/>
      <c r="S13" s="78"/>
      <c r="T13" s="78"/>
      <c r="U13" s="78"/>
      <c r="V13" s="22"/>
      <c r="W13" s="7"/>
    </row>
    <row r="14" spans="1:23" ht="20.25" customHeight="1" x14ac:dyDescent="0.35">
      <c r="A14" s="76"/>
      <c r="B14" s="7"/>
      <c r="C14" s="22"/>
      <c r="D14" s="79" t="s">
        <v>276</v>
      </c>
      <c r="E14" s="79"/>
      <c r="F14" s="79"/>
      <c r="G14" s="79"/>
      <c r="H14" s="79"/>
      <c r="I14" s="79"/>
      <c r="J14" s="79"/>
      <c r="K14" s="79"/>
      <c r="L14" s="79"/>
      <c r="M14" s="79"/>
      <c r="N14" s="79"/>
      <c r="O14" s="79"/>
      <c r="P14" s="79"/>
      <c r="Q14" s="79"/>
      <c r="R14" s="79"/>
      <c r="S14" s="79"/>
      <c r="T14" s="79"/>
      <c r="U14" s="79"/>
      <c r="V14" s="22"/>
      <c r="W14" s="7"/>
    </row>
    <row r="15" spans="1:23" ht="20.25" customHeight="1" x14ac:dyDescent="0.35">
      <c r="A15" s="76"/>
      <c r="B15" s="7"/>
      <c r="C15" s="22"/>
      <c r="D15" s="79"/>
      <c r="E15" s="79"/>
      <c r="F15" s="79"/>
      <c r="G15" s="79"/>
      <c r="H15" s="79"/>
      <c r="I15" s="79"/>
      <c r="J15" s="79"/>
      <c r="K15" s="79"/>
      <c r="L15" s="79"/>
      <c r="M15" s="79"/>
      <c r="N15" s="79"/>
      <c r="O15" s="79"/>
      <c r="P15" s="79"/>
      <c r="Q15" s="79"/>
      <c r="R15" s="79"/>
      <c r="S15" s="79"/>
      <c r="T15" s="79"/>
      <c r="U15" s="79"/>
      <c r="V15" s="22"/>
      <c r="W15" s="7"/>
    </row>
    <row r="16" spans="1:23" ht="15" customHeight="1" x14ac:dyDescent="0.35">
      <c r="A16" s="76"/>
      <c r="B16" s="7"/>
      <c r="C16" s="22"/>
      <c r="D16" s="79" t="s">
        <v>277</v>
      </c>
      <c r="E16" s="79"/>
      <c r="F16" s="79"/>
      <c r="G16" s="79"/>
      <c r="H16" s="79"/>
      <c r="I16" s="79"/>
      <c r="J16" s="79"/>
      <c r="K16" s="79"/>
      <c r="L16" s="79"/>
      <c r="M16" s="79"/>
      <c r="N16" s="79"/>
      <c r="O16" s="79"/>
      <c r="P16" s="79"/>
      <c r="Q16" s="79"/>
      <c r="R16" s="79"/>
      <c r="S16" s="79"/>
      <c r="T16" s="79"/>
      <c r="U16" s="79"/>
      <c r="V16" s="22"/>
      <c r="W16" s="7"/>
    </row>
    <row r="17" spans="1:23" ht="15" customHeight="1" x14ac:dyDescent="0.35">
      <c r="A17" s="76"/>
      <c r="B17" s="7"/>
      <c r="C17" s="22"/>
      <c r="D17" s="79"/>
      <c r="E17" s="79"/>
      <c r="F17" s="79"/>
      <c r="G17" s="79"/>
      <c r="H17" s="79"/>
      <c r="I17" s="79"/>
      <c r="J17" s="79"/>
      <c r="K17" s="79"/>
      <c r="L17" s="79"/>
      <c r="M17" s="79"/>
      <c r="N17" s="79"/>
      <c r="O17" s="79"/>
      <c r="P17" s="79"/>
      <c r="Q17" s="79"/>
      <c r="R17" s="79"/>
      <c r="S17" s="79"/>
      <c r="T17" s="79"/>
      <c r="U17" s="79"/>
      <c r="V17" s="22"/>
      <c r="W17" s="7"/>
    </row>
    <row r="18" spans="1:23" ht="24" customHeight="1" x14ac:dyDescent="0.35">
      <c r="A18" s="76"/>
      <c r="B18" s="7"/>
      <c r="C18" s="22"/>
      <c r="D18" s="79" t="s">
        <v>195</v>
      </c>
      <c r="E18" s="79"/>
      <c r="F18" s="79"/>
      <c r="G18" s="79"/>
      <c r="H18" s="79"/>
      <c r="I18" s="79"/>
      <c r="J18" s="79"/>
      <c r="K18" s="79"/>
      <c r="L18" s="79"/>
      <c r="M18" s="79"/>
      <c r="N18" s="79"/>
      <c r="O18" s="79"/>
      <c r="P18" s="79"/>
      <c r="Q18" s="79"/>
      <c r="R18" s="79"/>
      <c r="S18" s="79"/>
      <c r="T18" s="79"/>
      <c r="U18" s="79"/>
      <c r="V18" s="22"/>
      <c r="W18" s="7"/>
    </row>
    <row r="19" spans="1:23" ht="39.75" customHeight="1" x14ac:dyDescent="0.35">
      <c r="A19" s="76"/>
      <c r="B19" s="7"/>
      <c r="C19" s="22"/>
      <c r="D19" s="85" t="s">
        <v>291</v>
      </c>
      <c r="E19" s="85"/>
      <c r="F19" s="85"/>
      <c r="G19" s="85"/>
      <c r="H19" s="85"/>
      <c r="I19" s="85"/>
      <c r="J19" s="85"/>
      <c r="K19" s="85"/>
      <c r="L19" s="85"/>
      <c r="M19" s="85"/>
      <c r="N19" s="85"/>
      <c r="O19" s="85"/>
      <c r="P19" s="85"/>
      <c r="Q19" s="85"/>
      <c r="R19" s="85"/>
      <c r="S19" s="85"/>
      <c r="T19" s="85"/>
      <c r="U19" s="85"/>
      <c r="V19" s="22"/>
      <c r="W19" s="7"/>
    </row>
    <row r="20" spans="1:23" ht="15" customHeight="1" x14ac:dyDescent="0.35">
      <c r="A20" s="76"/>
      <c r="B20" s="7"/>
      <c r="C20" s="22"/>
      <c r="D20" s="22"/>
      <c r="E20" s="22"/>
      <c r="F20" s="22"/>
      <c r="G20" s="22"/>
      <c r="H20" s="22"/>
      <c r="I20" s="22"/>
      <c r="J20" s="22"/>
      <c r="K20" s="22"/>
      <c r="L20" s="22"/>
      <c r="M20" s="22"/>
      <c r="N20" s="22"/>
      <c r="O20" s="22"/>
      <c r="P20" s="22"/>
      <c r="Q20" s="22"/>
      <c r="R20" s="22"/>
      <c r="S20" s="22"/>
      <c r="T20" s="22"/>
      <c r="U20" s="22"/>
      <c r="V20" s="22"/>
      <c r="W20" s="7"/>
    </row>
    <row r="21" spans="1:23" ht="12.75" customHeight="1" x14ac:dyDescent="0.35">
      <c r="A21" s="76"/>
      <c r="B21" s="7"/>
      <c r="C21" s="22"/>
      <c r="D21" s="23" t="s">
        <v>67</v>
      </c>
      <c r="E21" s="22"/>
      <c r="F21" s="22"/>
      <c r="G21" s="22"/>
      <c r="H21" s="22"/>
      <c r="I21" s="22"/>
      <c r="J21" s="22"/>
      <c r="K21" s="22"/>
      <c r="L21" s="22"/>
      <c r="M21" s="22"/>
      <c r="N21" s="22"/>
      <c r="O21" s="22"/>
      <c r="P21" s="22"/>
      <c r="Q21" s="22"/>
      <c r="R21" s="22"/>
      <c r="S21" s="22"/>
      <c r="T21" s="22"/>
      <c r="U21" s="22"/>
      <c r="V21" s="22"/>
      <c r="W21" s="7"/>
    </row>
    <row r="22" spans="1:23" ht="6" customHeight="1" x14ac:dyDescent="0.35">
      <c r="A22" s="76"/>
      <c r="B22" s="7"/>
      <c r="C22" s="22"/>
      <c r="D22" s="22"/>
      <c r="E22" s="22"/>
      <c r="F22" s="22"/>
      <c r="G22" s="22"/>
      <c r="H22" s="22"/>
      <c r="I22" s="22"/>
      <c r="J22" s="22"/>
      <c r="K22" s="22"/>
      <c r="L22" s="22"/>
      <c r="M22" s="22"/>
      <c r="N22" s="22"/>
      <c r="O22" s="22"/>
      <c r="P22" s="22"/>
      <c r="Q22" s="22"/>
      <c r="R22" s="22"/>
      <c r="S22" s="22"/>
      <c r="T22" s="22"/>
      <c r="U22" s="22"/>
      <c r="V22" s="22"/>
      <c r="W22" s="7"/>
    </row>
    <row r="23" spans="1:23" x14ac:dyDescent="0.35">
      <c r="A23" s="76"/>
      <c r="B23" s="7"/>
      <c r="C23" s="22"/>
      <c r="D23" s="84" t="s">
        <v>196</v>
      </c>
      <c r="E23" s="83"/>
      <c r="F23" s="83"/>
      <c r="G23" s="83"/>
      <c r="H23" s="83"/>
      <c r="I23" s="83"/>
      <c r="J23" s="83"/>
      <c r="K23" s="83"/>
      <c r="L23" s="83"/>
      <c r="M23" s="83"/>
      <c r="N23" s="83"/>
      <c r="O23" s="83"/>
      <c r="P23" s="83"/>
      <c r="Q23" s="83"/>
      <c r="R23" s="83"/>
      <c r="S23" s="83"/>
      <c r="T23" s="83"/>
      <c r="U23" s="83"/>
      <c r="V23" s="22"/>
      <c r="W23" s="7"/>
    </row>
    <row r="24" spans="1:23" ht="15" customHeight="1" x14ac:dyDescent="0.35">
      <c r="A24" s="76"/>
      <c r="B24" s="7"/>
      <c r="C24" s="22"/>
      <c r="D24" s="83"/>
      <c r="E24" s="83"/>
      <c r="F24" s="83"/>
      <c r="G24" s="83"/>
      <c r="H24" s="83"/>
      <c r="I24" s="83"/>
      <c r="J24" s="83"/>
      <c r="K24" s="83"/>
      <c r="L24" s="83"/>
      <c r="M24" s="83"/>
      <c r="N24" s="83"/>
      <c r="O24" s="83"/>
      <c r="P24" s="83"/>
      <c r="Q24" s="83"/>
      <c r="R24" s="83"/>
      <c r="S24" s="83"/>
      <c r="T24" s="83"/>
      <c r="U24" s="83"/>
      <c r="V24" s="22"/>
      <c r="W24" s="7"/>
    </row>
    <row r="25" spans="1:23" ht="15" customHeight="1" x14ac:dyDescent="0.35">
      <c r="A25" s="76"/>
      <c r="B25" s="7"/>
      <c r="C25" s="22"/>
      <c r="D25" s="22"/>
      <c r="E25" s="22"/>
      <c r="F25" s="22"/>
      <c r="G25" s="22"/>
      <c r="H25" s="22"/>
      <c r="I25" s="22"/>
      <c r="J25" s="22"/>
      <c r="K25" s="22"/>
      <c r="L25" s="22"/>
      <c r="M25" s="22"/>
      <c r="N25" s="22"/>
      <c r="O25" s="22"/>
      <c r="P25" s="22"/>
      <c r="Q25" s="22"/>
      <c r="R25" s="22"/>
      <c r="S25" s="22"/>
      <c r="T25" s="22"/>
      <c r="U25" s="22"/>
      <c r="V25" s="22"/>
      <c r="W25" s="7"/>
    </row>
    <row r="26" spans="1:23" ht="15.5" x14ac:dyDescent="0.35">
      <c r="A26" s="76"/>
      <c r="B26" s="7"/>
      <c r="C26" s="22"/>
      <c r="D26" s="23" t="s">
        <v>161</v>
      </c>
      <c r="E26" s="22"/>
      <c r="F26" s="22"/>
      <c r="G26" s="22"/>
      <c r="H26" s="22"/>
      <c r="I26" s="22"/>
      <c r="J26" s="22"/>
      <c r="K26" s="22"/>
      <c r="L26" s="22"/>
      <c r="M26" s="22"/>
      <c r="N26" s="22"/>
      <c r="O26" s="22"/>
      <c r="P26" s="22"/>
      <c r="Q26" s="22"/>
      <c r="R26" s="22"/>
      <c r="S26" s="22"/>
      <c r="T26" s="22"/>
      <c r="U26" s="22"/>
      <c r="V26" s="22"/>
      <c r="W26" s="7"/>
    </row>
    <row r="27" spans="1:23" ht="6" customHeight="1" x14ac:dyDescent="0.35">
      <c r="A27" s="76"/>
      <c r="B27" s="7"/>
      <c r="C27" s="22"/>
      <c r="D27" s="22"/>
      <c r="E27" s="22"/>
      <c r="F27" s="22"/>
      <c r="G27" s="22"/>
      <c r="H27" s="22"/>
      <c r="I27" s="22"/>
      <c r="J27" s="22"/>
      <c r="K27" s="22"/>
      <c r="L27" s="22"/>
      <c r="M27" s="22"/>
      <c r="N27" s="22"/>
      <c r="O27" s="22"/>
      <c r="P27" s="22"/>
      <c r="Q27" s="22"/>
      <c r="R27" s="22"/>
      <c r="S27" s="22"/>
      <c r="T27" s="22"/>
      <c r="U27" s="22"/>
      <c r="V27" s="22"/>
      <c r="W27" s="7"/>
    </row>
    <row r="28" spans="1:23" x14ac:dyDescent="0.35">
      <c r="A28" s="76"/>
      <c r="B28" s="7"/>
      <c r="C28" s="22"/>
      <c r="D28" s="83" t="s">
        <v>160</v>
      </c>
      <c r="E28" s="83"/>
      <c r="F28" s="83"/>
      <c r="G28" s="83"/>
      <c r="H28" s="83"/>
      <c r="I28" s="83"/>
      <c r="J28" s="83"/>
      <c r="K28" s="83"/>
      <c r="L28" s="83"/>
      <c r="M28" s="83"/>
      <c r="N28" s="83"/>
      <c r="O28" s="83"/>
      <c r="P28" s="83"/>
      <c r="Q28" s="83"/>
      <c r="R28" s="83"/>
      <c r="S28" s="83"/>
      <c r="T28" s="83"/>
      <c r="U28" s="83"/>
      <c r="V28" s="22"/>
      <c r="W28" s="7"/>
    </row>
    <row r="29" spans="1:23" ht="15" customHeight="1" x14ac:dyDescent="0.35">
      <c r="A29" s="76"/>
      <c r="B29" s="7"/>
      <c r="C29" s="22"/>
      <c r="D29" s="84" t="s">
        <v>275</v>
      </c>
      <c r="E29" s="83"/>
      <c r="F29" s="83"/>
      <c r="G29" s="83"/>
      <c r="H29" s="83"/>
      <c r="I29" s="83"/>
      <c r="J29" s="83"/>
      <c r="K29" s="83"/>
      <c r="L29" s="83"/>
      <c r="M29" s="83"/>
      <c r="N29" s="83"/>
      <c r="O29" s="83"/>
      <c r="P29" s="83"/>
      <c r="Q29" s="83"/>
      <c r="R29" s="83"/>
      <c r="S29" s="83"/>
      <c r="T29" s="83"/>
      <c r="U29" s="83"/>
      <c r="V29" s="22"/>
      <c r="W29" s="7"/>
    </row>
    <row r="30" spans="1:23" x14ac:dyDescent="0.35">
      <c r="A30" s="76"/>
      <c r="B30" s="7"/>
      <c r="C30" s="22"/>
      <c r="D30" s="83"/>
      <c r="E30" s="83"/>
      <c r="F30" s="83"/>
      <c r="G30" s="83"/>
      <c r="H30" s="83"/>
      <c r="I30" s="83"/>
      <c r="J30" s="83"/>
      <c r="K30" s="83"/>
      <c r="L30" s="83"/>
      <c r="M30" s="83"/>
      <c r="N30" s="83"/>
      <c r="O30" s="83"/>
      <c r="P30" s="83"/>
      <c r="Q30" s="83"/>
      <c r="R30" s="83"/>
      <c r="S30" s="83"/>
      <c r="T30" s="83"/>
      <c r="U30" s="83"/>
      <c r="V30" s="22"/>
      <c r="W30" s="7"/>
    </row>
    <row r="31" spans="1:23" x14ac:dyDescent="0.35">
      <c r="A31" s="76"/>
      <c r="B31" s="7"/>
      <c r="C31" s="22"/>
      <c r="D31" s="80" t="s">
        <v>281</v>
      </c>
      <c r="E31" s="81"/>
      <c r="F31" s="81"/>
      <c r="G31" s="81"/>
      <c r="H31" s="81"/>
      <c r="I31" s="81"/>
      <c r="J31" s="81"/>
      <c r="K31" s="81"/>
      <c r="L31" s="81"/>
      <c r="M31" s="81"/>
      <c r="N31" s="81"/>
      <c r="O31" s="81"/>
      <c r="P31" s="81"/>
      <c r="Q31" s="81"/>
      <c r="R31" s="81"/>
      <c r="S31" s="81"/>
      <c r="T31" s="81"/>
      <c r="U31" s="81"/>
      <c r="V31" s="22"/>
      <c r="W31" s="7"/>
    </row>
    <row r="32" spans="1:23" x14ac:dyDescent="0.35">
      <c r="A32" s="76"/>
      <c r="B32" s="7"/>
      <c r="C32" s="22"/>
      <c r="D32" s="81"/>
      <c r="E32" s="81"/>
      <c r="F32" s="81"/>
      <c r="G32" s="81"/>
      <c r="H32" s="81"/>
      <c r="I32" s="81"/>
      <c r="J32" s="81"/>
      <c r="K32" s="81"/>
      <c r="L32" s="81"/>
      <c r="M32" s="81"/>
      <c r="N32" s="81"/>
      <c r="O32" s="81"/>
      <c r="P32" s="81"/>
      <c r="Q32" s="81"/>
      <c r="R32" s="81"/>
      <c r="S32" s="81"/>
      <c r="T32" s="81"/>
      <c r="U32" s="81"/>
      <c r="V32" s="22"/>
      <c r="W32" s="7"/>
    </row>
    <row r="33" spans="1:23" x14ac:dyDescent="0.35">
      <c r="A33" s="74"/>
      <c r="B33" s="7"/>
      <c r="C33" s="22"/>
      <c r="D33" s="75"/>
      <c r="E33" s="75"/>
      <c r="F33" s="75"/>
      <c r="G33" s="75"/>
      <c r="H33" s="75"/>
      <c r="I33" s="75"/>
      <c r="J33" s="75"/>
      <c r="K33" s="75"/>
      <c r="L33" s="75"/>
      <c r="M33" s="75"/>
      <c r="N33" s="75"/>
      <c r="O33" s="75"/>
      <c r="P33" s="75"/>
      <c r="Q33" s="75"/>
      <c r="R33" s="75"/>
      <c r="S33" s="75"/>
      <c r="T33" s="75"/>
      <c r="U33" s="75"/>
      <c r="V33" s="22"/>
      <c r="W33" s="7"/>
    </row>
    <row r="34" spans="1:23" ht="15.5" x14ac:dyDescent="0.35">
      <c r="A34" s="74"/>
      <c r="B34" s="7"/>
      <c r="C34" s="22"/>
      <c r="D34" s="23" t="s">
        <v>278</v>
      </c>
      <c r="E34" s="22"/>
      <c r="F34" s="22"/>
      <c r="G34" s="22"/>
      <c r="H34" s="22"/>
      <c r="I34" s="22"/>
      <c r="J34" s="22"/>
      <c r="K34" s="22"/>
      <c r="L34" s="22"/>
      <c r="M34" s="22"/>
      <c r="N34" s="22"/>
      <c r="O34" s="22"/>
      <c r="P34" s="22"/>
      <c r="Q34" s="22"/>
      <c r="R34" s="22"/>
      <c r="S34" s="22"/>
      <c r="T34" s="22"/>
      <c r="U34" s="22"/>
      <c r="V34" s="22"/>
      <c r="W34" s="7"/>
    </row>
    <row r="35" spans="1:23" ht="6" customHeight="1" x14ac:dyDescent="0.35">
      <c r="A35" s="74"/>
      <c r="B35" s="7"/>
      <c r="C35" s="22"/>
      <c r="D35" s="22"/>
      <c r="E35" s="22"/>
      <c r="F35" s="22"/>
      <c r="G35" s="22"/>
      <c r="H35" s="22"/>
      <c r="I35" s="22"/>
      <c r="J35" s="22"/>
      <c r="K35" s="22"/>
      <c r="L35" s="22"/>
      <c r="M35" s="22"/>
      <c r="N35" s="22"/>
      <c r="O35" s="22"/>
      <c r="P35" s="22"/>
      <c r="Q35" s="22"/>
      <c r="R35" s="22"/>
      <c r="S35" s="22"/>
      <c r="T35" s="22"/>
      <c r="U35" s="22"/>
      <c r="V35" s="22"/>
      <c r="W35" s="7"/>
    </row>
    <row r="36" spans="1:23" ht="15" customHeight="1" x14ac:dyDescent="0.35">
      <c r="A36" s="74"/>
      <c r="B36" s="7"/>
      <c r="C36" s="22"/>
      <c r="D36" s="84" t="s">
        <v>283</v>
      </c>
      <c r="E36" s="83"/>
      <c r="F36" s="83"/>
      <c r="G36" s="83"/>
      <c r="H36" s="83"/>
      <c r="I36" s="83"/>
      <c r="J36" s="83"/>
      <c r="K36" s="83"/>
      <c r="L36" s="83"/>
      <c r="M36" s="83"/>
      <c r="N36" s="83"/>
      <c r="O36" s="83"/>
      <c r="P36" s="83"/>
      <c r="Q36" s="83"/>
      <c r="R36" s="83"/>
      <c r="S36" s="83"/>
      <c r="T36" s="83"/>
      <c r="U36" s="83"/>
      <c r="V36" s="22"/>
      <c r="W36" s="7"/>
    </row>
    <row r="37" spans="1:23" ht="15" customHeight="1" x14ac:dyDescent="0.35">
      <c r="A37" s="74"/>
      <c r="B37" s="7"/>
      <c r="C37" s="22"/>
      <c r="D37" s="83"/>
      <c r="E37" s="83"/>
      <c r="F37" s="83"/>
      <c r="G37" s="83"/>
      <c r="H37" s="83"/>
      <c r="I37" s="83"/>
      <c r="J37" s="83"/>
      <c r="K37" s="83"/>
      <c r="L37" s="83"/>
      <c r="M37" s="83"/>
      <c r="N37" s="83"/>
      <c r="O37" s="83"/>
      <c r="P37" s="83"/>
      <c r="Q37" s="83"/>
      <c r="R37" s="83"/>
      <c r="S37" s="83"/>
      <c r="T37" s="83"/>
      <c r="U37" s="83"/>
      <c r="V37" s="22"/>
      <c r="W37" s="7"/>
    </row>
    <row r="38" spans="1:23" x14ac:dyDescent="0.35">
      <c r="A38" s="74"/>
      <c r="B38" s="7"/>
      <c r="C38" s="22"/>
      <c r="D38" s="84" t="s">
        <v>279</v>
      </c>
      <c r="E38" s="83"/>
      <c r="F38" s="83"/>
      <c r="G38" s="83"/>
      <c r="H38" s="83"/>
      <c r="I38" s="83"/>
      <c r="J38" s="83"/>
      <c r="K38" s="83"/>
      <c r="L38" s="83"/>
      <c r="M38" s="83"/>
      <c r="N38" s="83"/>
      <c r="O38" s="83"/>
      <c r="P38" s="83"/>
      <c r="Q38" s="83"/>
      <c r="R38" s="83"/>
      <c r="S38" s="83"/>
      <c r="T38" s="83"/>
      <c r="U38" s="83"/>
      <c r="V38" s="22"/>
      <c r="W38" s="7"/>
    </row>
    <row r="39" spans="1:23" x14ac:dyDescent="0.35">
      <c r="A39" s="74"/>
      <c r="B39" s="7"/>
      <c r="C39" s="22"/>
      <c r="D39" s="83"/>
      <c r="E39" s="83"/>
      <c r="F39" s="83"/>
      <c r="G39" s="83"/>
      <c r="H39" s="83"/>
      <c r="I39" s="83"/>
      <c r="J39" s="83"/>
      <c r="K39" s="83"/>
      <c r="L39" s="83"/>
      <c r="M39" s="83"/>
      <c r="N39" s="83"/>
      <c r="O39" s="83"/>
      <c r="P39" s="83"/>
      <c r="Q39" s="83"/>
      <c r="R39" s="83"/>
      <c r="S39" s="83"/>
      <c r="T39" s="83"/>
      <c r="U39" s="83"/>
      <c r="V39" s="22"/>
      <c r="W39" s="7"/>
    </row>
    <row r="40" spans="1:23" ht="15" customHeight="1" x14ac:dyDescent="0.35">
      <c r="A40" s="74"/>
      <c r="B40" s="7"/>
      <c r="C40" s="22"/>
      <c r="D40" s="84" t="s">
        <v>284</v>
      </c>
      <c r="E40" s="83"/>
      <c r="F40" s="83"/>
      <c r="G40" s="83"/>
      <c r="H40" s="83"/>
      <c r="I40" s="83"/>
      <c r="J40" s="83"/>
      <c r="K40" s="83"/>
      <c r="L40" s="83"/>
      <c r="M40" s="83"/>
      <c r="N40" s="83"/>
      <c r="O40" s="83"/>
      <c r="P40" s="83"/>
      <c r="Q40" s="83"/>
      <c r="R40" s="83"/>
      <c r="S40" s="83"/>
      <c r="T40" s="83"/>
      <c r="U40" s="83"/>
      <c r="V40" s="22"/>
      <c r="W40" s="7"/>
    </row>
    <row r="41" spans="1:23" x14ac:dyDescent="0.35">
      <c r="A41" s="74"/>
      <c r="B41" s="7"/>
      <c r="C41" s="22"/>
      <c r="D41" s="83"/>
      <c r="E41" s="83"/>
      <c r="F41" s="83"/>
      <c r="G41" s="83"/>
      <c r="H41" s="83"/>
      <c r="I41" s="83"/>
      <c r="J41" s="83"/>
      <c r="K41" s="83"/>
      <c r="L41" s="83"/>
      <c r="M41" s="83"/>
      <c r="N41" s="83"/>
      <c r="O41" s="83"/>
      <c r="P41" s="83"/>
      <c r="Q41" s="83"/>
      <c r="R41" s="83"/>
      <c r="S41" s="83"/>
      <c r="T41" s="83"/>
      <c r="U41" s="83"/>
      <c r="V41" s="22"/>
      <c r="W41" s="7"/>
    </row>
    <row r="42" spans="1:23" x14ac:dyDescent="0.35">
      <c r="B42" s="7"/>
      <c r="C42" s="7"/>
      <c r="D42" s="7"/>
      <c r="E42" s="7"/>
      <c r="F42" s="7"/>
      <c r="G42" s="7"/>
      <c r="H42" s="7"/>
      <c r="I42" s="7"/>
      <c r="J42" s="7"/>
      <c r="K42" s="7"/>
      <c r="L42" s="7"/>
      <c r="M42" s="7"/>
      <c r="N42" s="7"/>
      <c r="O42" s="7"/>
      <c r="P42" s="7"/>
      <c r="Q42" s="7"/>
      <c r="R42" s="7"/>
      <c r="S42" s="7"/>
      <c r="T42" s="7"/>
      <c r="U42" s="7"/>
      <c r="V42" s="7"/>
      <c r="W42" s="7"/>
    </row>
  </sheetData>
  <sheetProtection algorithmName="SHA-512" hashValue="3sOS4xFJeyvQ8yQKvl7Qk5hSg3VIBdPeUdV+4QBTGI5xAZtvcOUdPkT4WliU3oPpN6IObHtinVGKYbaYMPGudg==" saltValue="DhNtDHdlziOi+S2I4QCjuw==" spinCount="100000" sheet="1" objects="1" scenarios="1"/>
  <mergeCells count="17">
    <mergeCell ref="D40:U41"/>
    <mergeCell ref="D38:U39"/>
    <mergeCell ref="D36:U37"/>
    <mergeCell ref="T7:U7"/>
    <mergeCell ref="A2:A32"/>
    <mergeCell ref="F2:S3"/>
    <mergeCell ref="D11:U13"/>
    <mergeCell ref="D14:U15"/>
    <mergeCell ref="D16:U17"/>
    <mergeCell ref="D31:U32"/>
    <mergeCell ref="D10:U10"/>
    <mergeCell ref="D28:U28"/>
    <mergeCell ref="D29:U30"/>
    <mergeCell ref="D18:U18"/>
    <mergeCell ref="D19:U19"/>
    <mergeCell ref="D23:U24"/>
    <mergeCell ref="T6:U6"/>
  </mergeCells>
  <phoneticPr fontId="19" type="noConversion"/>
  <printOptions horizontalCentered="1" verticalCentered="1"/>
  <pageMargins left="0" right="0" top="0" bottom="0" header="0" footer="0"/>
  <pageSetup paperSize="9" scale="95" orientation="landscape" r:id="rId1"/>
  <colBreaks count="1" manualBreakCount="1">
    <brk id="2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41"/>
  <sheetViews>
    <sheetView topLeftCell="A13" zoomScale="90" zoomScaleNormal="90" workbookViewId="0">
      <selection activeCell="Q21" sqref="Q21:R22"/>
    </sheetView>
  </sheetViews>
  <sheetFormatPr defaultColWidth="9.1796875" defaultRowHeight="14.5" x14ac:dyDescent="0.35"/>
  <cols>
    <col min="1" max="1" width="3.7265625" style="21" customWidth="1" collapsed="1"/>
    <col min="2" max="2" width="1.7265625" style="21" customWidth="1" collapsed="1"/>
    <col min="3" max="4" width="6.81640625" style="21" customWidth="1" collapsed="1"/>
    <col min="5" max="5" width="6.81640625" style="21" customWidth="1"/>
    <col min="6" max="6" width="6.26953125" style="21" customWidth="1" collapsed="1"/>
    <col min="7" max="7" width="7.7265625" style="21" customWidth="1" collapsed="1"/>
    <col min="8" max="8" width="7.54296875" style="21" customWidth="1" collapsed="1"/>
    <col min="9" max="9" width="8.7265625" style="21" customWidth="1" collapsed="1"/>
    <col min="10" max="10" width="7.54296875" style="21" customWidth="1" collapsed="1"/>
    <col min="11" max="11" width="7.453125" style="21" customWidth="1" collapsed="1"/>
    <col min="12" max="12" width="5.453125" style="21" customWidth="1" collapsed="1"/>
    <col min="13" max="13" width="5.453125" style="21" customWidth="1"/>
    <col min="14" max="14" width="5.453125" style="21" customWidth="1" collapsed="1"/>
    <col min="15" max="17" width="7.7265625" style="21" customWidth="1" collapsed="1"/>
    <col min="18" max="18" width="7.7265625" style="21" customWidth="1"/>
    <col min="19" max="19" width="7.7265625" style="21" customWidth="1" collapsed="1"/>
    <col min="20" max="20" width="7.7265625" style="21" customWidth="1"/>
    <col min="21" max="21" width="10.1796875" style="21" customWidth="1" collapsed="1"/>
    <col min="22" max="22" width="5.453125" style="21" customWidth="1" collapsed="1"/>
    <col min="23" max="23" width="1.7265625" style="21" customWidth="1" collapsed="1"/>
    <col min="24" max="24" width="9.1796875" style="21" collapsed="1"/>
    <col min="25" max="33" width="9.1796875" style="21"/>
    <col min="34" max="34" width="9.1796875" style="21" collapsed="1"/>
    <col min="35" max="37" width="9.1796875" style="21"/>
    <col min="38" max="38" width="9.1796875" style="21" collapsed="1"/>
    <col min="39" max="43" width="9.1796875" style="21"/>
    <col min="44" max="16384" width="9.1796875" style="21" collapsed="1"/>
  </cols>
  <sheetData>
    <row r="1" spans="1:23" ht="9" customHeight="1" x14ac:dyDescent="0.35"/>
    <row r="2" spans="1:23" ht="4" customHeight="1" x14ac:dyDescent="0.35"/>
    <row r="3" spans="1:23" ht="15" customHeight="1" x14ac:dyDescent="0.35">
      <c r="A3" s="150"/>
      <c r="B3" s="7"/>
      <c r="C3" s="7"/>
      <c r="D3" s="7"/>
      <c r="E3" s="7"/>
      <c r="F3" s="77" t="s">
        <v>271</v>
      </c>
      <c r="G3" s="77"/>
      <c r="H3" s="77"/>
      <c r="I3" s="77"/>
      <c r="J3" s="77"/>
      <c r="K3" s="77"/>
      <c r="L3" s="77"/>
      <c r="M3" s="77"/>
      <c r="N3" s="77"/>
      <c r="O3" s="77"/>
      <c r="P3" s="77"/>
      <c r="Q3" s="77"/>
      <c r="R3" s="77"/>
      <c r="S3" s="77"/>
      <c r="T3" s="77"/>
      <c r="U3" s="7"/>
      <c r="V3" s="7"/>
      <c r="W3" s="7"/>
    </row>
    <row r="4" spans="1:23" ht="15" customHeight="1" x14ac:dyDescent="0.35">
      <c r="A4" s="150"/>
      <c r="B4" s="7"/>
      <c r="C4" s="7"/>
      <c r="D4" s="7"/>
      <c r="E4" s="7"/>
      <c r="F4" s="77"/>
      <c r="G4" s="77"/>
      <c r="H4" s="77"/>
      <c r="I4" s="77"/>
      <c r="J4" s="77"/>
      <c r="K4" s="77"/>
      <c r="L4" s="77"/>
      <c r="M4" s="77"/>
      <c r="N4" s="77"/>
      <c r="O4" s="77"/>
      <c r="P4" s="77"/>
      <c r="Q4" s="77"/>
      <c r="R4" s="77"/>
      <c r="S4" s="77"/>
      <c r="T4" s="77"/>
      <c r="U4" s="7"/>
      <c r="V4" s="7"/>
      <c r="W4" s="7"/>
    </row>
    <row r="5" spans="1:23" ht="15.5" x14ac:dyDescent="0.35">
      <c r="A5" s="150"/>
      <c r="B5" s="7"/>
      <c r="C5" s="22"/>
      <c r="D5" s="22"/>
      <c r="E5" s="22"/>
      <c r="F5" s="23" t="s">
        <v>27</v>
      </c>
      <c r="G5" s="22"/>
      <c r="H5" s="22"/>
      <c r="I5" s="22"/>
      <c r="J5" s="22"/>
      <c r="K5" s="22"/>
      <c r="L5" s="22"/>
      <c r="M5" s="22"/>
      <c r="N5" s="22"/>
      <c r="O5" s="22"/>
      <c r="P5" s="22"/>
      <c r="Q5" s="22"/>
      <c r="R5" s="22"/>
      <c r="S5" s="22"/>
      <c r="T5" s="22"/>
      <c r="U5" s="22"/>
      <c r="V5" s="22"/>
      <c r="W5" s="7"/>
    </row>
    <row r="6" spans="1:23" ht="6" customHeight="1" x14ac:dyDescent="0.35">
      <c r="A6" s="150"/>
      <c r="B6" s="7"/>
      <c r="C6" s="22"/>
      <c r="D6" s="22"/>
      <c r="E6" s="22"/>
      <c r="F6" s="22"/>
      <c r="G6" s="22"/>
      <c r="H6" s="22"/>
      <c r="I6" s="22"/>
      <c r="J6" s="22"/>
      <c r="K6" s="22"/>
      <c r="L6" s="22"/>
      <c r="M6" s="22"/>
      <c r="N6" s="22"/>
      <c r="O6" s="22"/>
      <c r="P6" s="22"/>
      <c r="Q6" s="22"/>
      <c r="R6" s="22"/>
      <c r="S6" s="22"/>
      <c r="T6" s="22"/>
      <c r="U6" s="22"/>
      <c r="V6" s="22"/>
      <c r="W6" s="7"/>
    </row>
    <row r="7" spans="1:23" ht="15.5" x14ac:dyDescent="0.35">
      <c r="A7" s="150"/>
      <c r="B7" s="7"/>
      <c r="C7" s="22"/>
      <c r="D7" s="22"/>
      <c r="E7" s="22"/>
      <c r="F7" s="23" t="s">
        <v>255</v>
      </c>
      <c r="G7" s="7"/>
      <c r="H7" s="7"/>
      <c r="I7" s="7"/>
      <c r="J7" s="7"/>
      <c r="K7" s="7"/>
      <c r="L7" s="7"/>
      <c r="M7" s="7"/>
      <c r="N7" s="7"/>
      <c r="O7" s="7"/>
      <c r="P7" s="7"/>
      <c r="Q7" s="7"/>
      <c r="R7" s="7"/>
      <c r="S7" s="7"/>
      <c r="T7" s="137" t="s">
        <v>41</v>
      </c>
      <c r="U7" s="137"/>
      <c r="V7" s="46" t="str">
        <f>IF('Anexo IV'!V7="","",'Anexo IV'!V7)</f>
        <v>C</v>
      </c>
      <c r="W7" s="22"/>
    </row>
    <row r="8" spans="1:23" ht="6" customHeight="1" x14ac:dyDescent="0.35">
      <c r="A8" s="150"/>
      <c r="B8" s="7"/>
      <c r="C8" s="22"/>
      <c r="D8" s="22"/>
      <c r="E8" s="22"/>
      <c r="F8" s="7"/>
      <c r="G8" s="7"/>
      <c r="H8" s="7"/>
      <c r="I8" s="7"/>
      <c r="J8" s="7"/>
      <c r="K8" s="7"/>
      <c r="L8" s="7"/>
      <c r="M8" s="7"/>
      <c r="N8" s="7"/>
      <c r="O8" s="7"/>
      <c r="P8" s="7"/>
      <c r="Q8" s="7"/>
      <c r="R8" s="7"/>
      <c r="S8" s="22"/>
      <c r="T8" s="22"/>
      <c r="U8" s="22"/>
      <c r="V8" s="22"/>
      <c r="W8" s="22"/>
    </row>
    <row r="9" spans="1:23" x14ac:dyDescent="0.35">
      <c r="A9" s="150"/>
      <c r="B9" s="7"/>
      <c r="C9" s="22"/>
      <c r="D9" s="22"/>
      <c r="E9" s="137" t="s">
        <v>7</v>
      </c>
      <c r="F9" s="137"/>
      <c r="G9" s="138"/>
      <c r="H9" s="151" t="str">
        <f>IF('Anexo III'!H9:O9="","",'Anexo III'!H9:O9)</f>
        <v>Agência Reguladora de Águas, Energia e Saneamento Básico do DF - Adasa</v>
      </c>
      <c r="I9" s="152"/>
      <c r="J9" s="152"/>
      <c r="K9" s="152"/>
      <c r="L9" s="152"/>
      <c r="M9" s="152"/>
      <c r="N9" s="152"/>
      <c r="O9" s="153"/>
      <c r="P9" s="70"/>
      <c r="Q9" s="69" t="s">
        <v>10</v>
      </c>
      <c r="R9" s="53" t="str">
        <f>IF('Anexo III'!R9:V9="","",'Anexo III'!R9:V9)</f>
        <v>Nº 35.507 de 05/06/2014</v>
      </c>
      <c r="S9" s="54"/>
      <c r="T9" s="54"/>
      <c r="U9" s="54"/>
      <c r="V9" s="55"/>
      <c r="W9" s="7"/>
    </row>
    <row r="10" spans="1:23" ht="6" customHeight="1" x14ac:dyDescent="0.35">
      <c r="A10" s="150"/>
      <c r="B10" s="7"/>
      <c r="C10" s="22"/>
      <c r="D10" s="22"/>
      <c r="E10" s="22"/>
      <c r="F10" s="22"/>
      <c r="G10" s="22"/>
      <c r="H10" s="22"/>
      <c r="I10" s="22"/>
      <c r="J10" s="22"/>
      <c r="K10" s="22"/>
      <c r="L10" s="22"/>
      <c r="M10" s="22"/>
      <c r="N10" s="22"/>
      <c r="O10" s="22"/>
      <c r="P10" s="25"/>
      <c r="Q10" s="25"/>
      <c r="R10" s="25"/>
      <c r="S10" s="7"/>
      <c r="T10" s="7"/>
      <c r="U10" s="7"/>
      <c r="V10" s="7"/>
      <c r="W10" s="7"/>
    </row>
    <row r="11" spans="1:23" x14ac:dyDescent="0.35">
      <c r="A11" s="150"/>
      <c r="B11" s="7"/>
      <c r="C11" s="22"/>
      <c r="D11" s="22"/>
      <c r="E11" s="137" t="s">
        <v>64</v>
      </c>
      <c r="F11" s="137"/>
      <c r="G11" s="138"/>
      <c r="H11" s="151" t="str">
        <f>IF('Anexo III'!H11:O11="","",'Anexo III'!H11:O11)</f>
        <v>Conselho de Recursos Hídricos do Distrito Federal (CRH/DF)</v>
      </c>
      <c r="I11" s="152"/>
      <c r="J11" s="152"/>
      <c r="K11" s="152"/>
      <c r="L11" s="152"/>
      <c r="M11" s="152"/>
      <c r="N11" s="152"/>
      <c r="O11" s="153"/>
      <c r="P11" s="70"/>
      <c r="Q11" s="70"/>
      <c r="R11" s="145" t="s">
        <v>188</v>
      </c>
      <c r="S11" s="146"/>
      <c r="T11" s="146"/>
      <c r="U11" s="146"/>
      <c r="V11" s="147"/>
      <c r="W11" s="7"/>
    </row>
    <row r="12" spans="1:23" ht="15" customHeight="1" thickBot="1" x14ac:dyDescent="0.4">
      <c r="A12" s="150"/>
      <c r="B12" s="7"/>
      <c r="C12" s="7"/>
      <c r="D12" s="7"/>
      <c r="E12" s="7"/>
      <c r="F12" s="7"/>
      <c r="G12" s="7"/>
      <c r="H12" s="7"/>
      <c r="I12" s="7"/>
      <c r="J12" s="7"/>
      <c r="K12" s="7"/>
      <c r="L12" s="7"/>
      <c r="M12" s="7"/>
      <c r="N12" s="7"/>
      <c r="O12" s="7"/>
      <c r="P12" s="7"/>
      <c r="Q12" s="7"/>
      <c r="R12" s="7"/>
      <c r="S12" s="7"/>
      <c r="T12" s="7"/>
      <c r="U12" s="7"/>
      <c r="V12" s="7"/>
      <c r="W12" s="7"/>
    </row>
    <row r="13" spans="1:23" ht="15.75" customHeight="1" thickTop="1" x14ac:dyDescent="0.35">
      <c r="A13" s="150"/>
      <c r="B13" s="7"/>
      <c r="C13" s="121" t="s">
        <v>65</v>
      </c>
      <c r="D13" s="122"/>
      <c r="E13" s="122"/>
      <c r="F13" s="122"/>
      <c r="G13" s="122"/>
      <c r="H13" s="308" t="s">
        <v>262</v>
      </c>
      <c r="I13" s="309"/>
      <c r="J13" s="309"/>
      <c r="K13" s="315" t="s">
        <v>261</v>
      </c>
      <c r="L13" s="125" t="s">
        <v>19</v>
      </c>
      <c r="M13" s="126"/>
      <c r="N13" s="126"/>
      <c r="O13" s="126"/>
      <c r="P13" s="126"/>
      <c r="Q13" s="126"/>
      <c r="R13" s="126"/>
      <c r="S13" s="126"/>
      <c r="T13" s="126"/>
      <c r="U13" s="126"/>
      <c r="V13" s="127"/>
      <c r="W13" s="7"/>
    </row>
    <row r="14" spans="1:23" x14ac:dyDescent="0.35">
      <c r="A14" s="150"/>
      <c r="B14" s="7"/>
      <c r="C14" s="123"/>
      <c r="D14" s="124"/>
      <c r="E14" s="124"/>
      <c r="F14" s="124"/>
      <c r="G14" s="124"/>
      <c r="H14" s="310"/>
      <c r="I14" s="311"/>
      <c r="J14" s="311"/>
      <c r="K14" s="316"/>
      <c r="L14" s="128" t="s">
        <v>13</v>
      </c>
      <c r="M14" s="129"/>
      <c r="N14" s="130"/>
      <c r="O14" s="128" t="s">
        <v>14</v>
      </c>
      <c r="P14" s="130"/>
      <c r="Q14" s="128" t="s">
        <v>15</v>
      </c>
      <c r="R14" s="129"/>
      <c r="S14" s="128" t="s">
        <v>16</v>
      </c>
      <c r="T14" s="129"/>
      <c r="U14" s="128" t="s">
        <v>17</v>
      </c>
      <c r="V14" s="314"/>
      <c r="W14" s="7"/>
    </row>
    <row r="15" spans="1:23" ht="16.5" x14ac:dyDescent="0.35">
      <c r="A15" s="150"/>
      <c r="B15" s="7"/>
      <c r="C15" s="256" t="s">
        <v>5</v>
      </c>
      <c r="D15" s="129"/>
      <c r="E15" s="129"/>
      <c r="F15" s="72" t="s">
        <v>282</v>
      </c>
      <c r="G15" s="51" t="s">
        <v>18</v>
      </c>
      <c r="H15" s="312"/>
      <c r="I15" s="313"/>
      <c r="J15" s="313"/>
      <c r="K15" s="317"/>
      <c r="L15" s="128">
        <v>2020</v>
      </c>
      <c r="M15" s="129"/>
      <c r="N15" s="130"/>
      <c r="O15" s="128">
        <f>IF(L15="","Atenção (!)",L15+1)</f>
        <v>2021</v>
      </c>
      <c r="P15" s="130" t="str">
        <f>IF('Anexo III'!P15:R15="","Atenção (!)",'Anexo III'!P15:R15)</f>
        <v>Atenção (!)</v>
      </c>
      <c r="Q15" s="128">
        <f>IF(O15="Atenção (!)","Atenção (!)",O15+1)</f>
        <v>2022</v>
      </c>
      <c r="R15" s="129"/>
      <c r="S15" s="128">
        <f>IF(Q15="Atenção (!)","Atenção (!)",Q15+1)</f>
        <v>2023</v>
      </c>
      <c r="T15" s="129"/>
      <c r="U15" s="128">
        <f>IF(S15="Atenção (!)","Atenção (!)",S15+1)</f>
        <v>2024</v>
      </c>
      <c r="V15" s="314"/>
      <c r="W15" s="7"/>
    </row>
    <row r="16" spans="1:23" ht="15" customHeight="1" x14ac:dyDescent="0.35">
      <c r="A16" s="150"/>
      <c r="B16" s="7"/>
      <c r="C16" s="250" t="s">
        <v>272</v>
      </c>
      <c r="D16" s="251"/>
      <c r="E16" s="251"/>
      <c r="F16" s="257" t="s">
        <v>12</v>
      </c>
      <c r="G16" s="264">
        <v>0.25</v>
      </c>
      <c r="H16" s="265" t="s">
        <v>273</v>
      </c>
      <c r="I16" s="251"/>
      <c r="J16" s="251"/>
      <c r="K16" s="268" t="s">
        <v>258</v>
      </c>
      <c r="L16" s="171" t="s">
        <v>45</v>
      </c>
      <c r="M16" s="295"/>
      <c r="N16" s="296"/>
      <c r="O16" s="284" t="s">
        <v>258</v>
      </c>
      <c r="P16" s="318"/>
      <c r="Q16" s="284" t="s">
        <v>258</v>
      </c>
      <c r="R16" s="285"/>
      <c r="S16" s="284" t="s">
        <v>258</v>
      </c>
      <c r="T16" s="285"/>
      <c r="U16" s="284" t="s">
        <v>258</v>
      </c>
      <c r="V16" s="290"/>
      <c r="W16" s="7"/>
    </row>
    <row r="17" spans="1:23" x14ac:dyDescent="0.35">
      <c r="A17" s="150"/>
      <c r="B17" s="7"/>
      <c r="C17" s="252"/>
      <c r="D17" s="253"/>
      <c r="E17" s="253"/>
      <c r="F17" s="258"/>
      <c r="G17" s="260"/>
      <c r="H17" s="266"/>
      <c r="I17" s="253"/>
      <c r="J17" s="253"/>
      <c r="K17" s="258"/>
      <c r="L17" s="297"/>
      <c r="M17" s="298"/>
      <c r="N17" s="299"/>
      <c r="O17" s="286"/>
      <c r="P17" s="319"/>
      <c r="Q17" s="286"/>
      <c r="R17" s="287"/>
      <c r="S17" s="286"/>
      <c r="T17" s="287"/>
      <c r="U17" s="286"/>
      <c r="V17" s="291"/>
      <c r="W17" s="7"/>
    </row>
    <row r="18" spans="1:23" x14ac:dyDescent="0.35">
      <c r="A18" s="150"/>
      <c r="B18" s="7"/>
      <c r="C18" s="254"/>
      <c r="D18" s="255"/>
      <c r="E18" s="255"/>
      <c r="F18" s="259"/>
      <c r="G18" s="261"/>
      <c r="H18" s="267"/>
      <c r="I18" s="255"/>
      <c r="J18" s="255"/>
      <c r="K18" s="259"/>
      <c r="L18" s="300"/>
      <c r="M18" s="301"/>
      <c r="N18" s="302"/>
      <c r="O18" s="288"/>
      <c r="P18" s="320"/>
      <c r="Q18" s="288"/>
      <c r="R18" s="289"/>
      <c r="S18" s="288"/>
      <c r="T18" s="289"/>
      <c r="U18" s="288"/>
      <c r="V18" s="292"/>
      <c r="W18" s="7"/>
    </row>
    <row r="19" spans="1:23" ht="15" customHeight="1" x14ac:dyDescent="0.35">
      <c r="A19" s="150"/>
      <c r="B19" s="7"/>
      <c r="C19" s="252" t="s">
        <v>274</v>
      </c>
      <c r="D19" s="253"/>
      <c r="E19" s="253"/>
      <c r="F19" s="258" t="s">
        <v>47</v>
      </c>
      <c r="G19" s="260">
        <v>0.25</v>
      </c>
      <c r="H19" s="269" t="s">
        <v>264</v>
      </c>
      <c r="I19" s="270"/>
      <c r="J19" s="271"/>
      <c r="K19" s="262" t="s">
        <v>125</v>
      </c>
      <c r="L19" s="171" t="s">
        <v>258</v>
      </c>
      <c r="M19" s="295"/>
      <c r="N19" s="296"/>
      <c r="O19" s="275"/>
      <c r="P19" s="279"/>
      <c r="Q19" s="275"/>
      <c r="R19" s="276"/>
      <c r="S19" s="275"/>
      <c r="T19" s="276"/>
      <c r="U19" s="275"/>
      <c r="V19" s="293"/>
      <c r="W19" s="7"/>
    </row>
    <row r="20" spans="1:23" ht="15" customHeight="1" x14ac:dyDescent="0.35">
      <c r="A20" s="150"/>
      <c r="B20" s="7"/>
      <c r="C20" s="252"/>
      <c r="D20" s="253"/>
      <c r="E20" s="253"/>
      <c r="F20" s="258"/>
      <c r="G20" s="260"/>
      <c r="H20" s="272"/>
      <c r="I20" s="273"/>
      <c r="J20" s="274"/>
      <c r="K20" s="263"/>
      <c r="L20" s="297"/>
      <c r="M20" s="298"/>
      <c r="N20" s="299"/>
      <c r="O20" s="277"/>
      <c r="P20" s="280"/>
      <c r="Q20" s="277"/>
      <c r="R20" s="278"/>
      <c r="S20" s="277"/>
      <c r="T20" s="278"/>
      <c r="U20" s="277"/>
      <c r="V20" s="294"/>
      <c r="W20" s="7"/>
    </row>
    <row r="21" spans="1:23" ht="15" customHeight="1" x14ac:dyDescent="0.35">
      <c r="A21" s="150"/>
      <c r="B21" s="7"/>
      <c r="C21" s="252"/>
      <c r="D21" s="253"/>
      <c r="E21" s="253"/>
      <c r="F21" s="258"/>
      <c r="G21" s="260"/>
      <c r="H21" s="269" t="s">
        <v>265</v>
      </c>
      <c r="I21" s="270"/>
      <c r="J21" s="271"/>
      <c r="K21" s="262" t="s">
        <v>125</v>
      </c>
      <c r="L21" s="297"/>
      <c r="M21" s="298"/>
      <c r="N21" s="299"/>
      <c r="O21" s="275"/>
      <c r="P21" s="279"/>
      <c r="Q21" s="275"/>
      <c r="R21" s="276"/>
      <c r="S21" s="275"/>
      <c r="T21" s="276"/>
      <c r="U21" s="275"/>
      <c r="V21" s="293"/>
      <c r="W21" s="7"/>
    </row>
    <row r="22" spans="1:23" ht="15" customHeight="1" x14ac:dyDescent="0.35">
      <c r="A22" s="150"/>
      <c r="B22" s="7"/>
      <c r="C22" s="252"/>
      <c r="D22" s="253"/>
      <c r="E22" s="253"/>
      <c r="F22" s="258"/>
      <c r="G22" s="260"/>
      <c r="H22" s="272"/>
      <c r="I22" s="273"/>
      <c r="J22" s="274"/>
      <c r="K22" s="263"/>
      <c r="L22" s="297"/>
      <c r="M22" s="298"/>
      <c r="N22" s="299"/>
      <c r="O22" s="277"/>
      <c r="P22" s="280"/>
      <c r="Q22" s="277"/>
      <c r="R22" s="278"/>
      <c r="S22" s="277"/>
      <c r="T22" s="278"/>
      <c r="U22" s="277"/>
      <c r="V22" s="294"/>
      <c r="W22" s="7"/>
    </row>
    <row r="23" spans="1:23" ht="15" customHeight="1" x14ac:dyDescent="0.35">
      <c r="A23" s="150"/>
      <c r="B23" s="7"/>
      <c r="C23" s="252"/>
      <c r="D23" s="253"/>
      <c r="E23" s="253"/>
      <c r="F23" s="258"/>
      <c r="G23" s="260"/>
      <c r="H23" s="269" t="s">
        <v>266</v>
      </c>
      <c r="I23" s="270"/>
      <c r="J23" s="271"/>
      <c r="K23" s="262" t="s">
        <v>125</v>
      </c>
      <c r="L23" s="297"/>
      <c r="M23" s="298"/>
      <c r="N23" s="299"/>
      <c r="O23" s="275"/>
      <c r="P23" s="279"/>
      <c r="Q23" s="275"/>
      <c r="R23" s="276"/>
      <c r="S23" s="275"/>
      <c r="T23" s="276"/>
      <c r="U23" s="275"/>
      <c r="V23" s="293"/>
      <c r="W23" s="7"/>
    </row>
    <row r="24" spans="1:23" x14ac:dyDescent="0.35">
      <c r="A24" s="150"/>
      <c r="B24" s="7"/>
      <c r="C24" s="252"/>
      <c r="D24" s="253"/>
      <c r="E24" s="253"/>
      <c r="F24" s="258"/>
      <c r="G24" s="260"/>
      <c r="H24" s="272"/>
      <c r="I24" s="273"/>
      <c r="J24" s="274"/>
      <c r="K24" s="263"/>
      <c r="L24" s="297"/>
      <c r="M24" s="298"/>
      <c r="N24" s="299"/>
      <c r="O24" s="277"/>
      <c r="P24" s="280"/>
      <c r="Q24" s="277"/>
      <c r="R24" s="278"/>
      <c r="S24" s="277"/>
      <c r="T24" s="278"/>
      <c r="U24" s="277"/>
      <c r="V24" s="294"/>
      <c r="W24" s="7"/>
    </row>
    <row r="25" spans="1:23" ht="15" customHeight="1" x14ac:dyDescent="0.35">
      <c r="A25" s="150"/>
      <c r="B25" s="7"/>
      <c r="C25" s="252"/>
      <c r="D25" s="253"/>
      <c r="E25" s="253"/>
      <c r="F25" s="258"/>
      <c r="G25" s="260"/>
      <c r="H25" s="269" t="s">
        <v>267</v>
      </c>
      <c r="I25" s="270"/>
      <c r="J25" s="271"/>
      <c r="K25" s="262" t="s">
        <v>125</v>
      </c>
      <c r="L25" s="297"/>
      <c r="M25" s="298"/>
      <c r="N25" s="299"/>
      <c r="O25" s="275"/>
      <c r="P25" s="279"/>
      <c r="Q25" s="275"/>
      <c r="R25" s="276"/>
      <c r="S25" s="275"/>
      <c r="T25" s="276"/>
      <c r="U25" s="275"/>
      <c r="V25" s="293"/>
      <c r="W25" s="7"/>
    </row>
    <row r="26" spans="1:23" ht="15" customHeight="1" x14ac:dyDescent="0.35">
      <c r="A26" s="150"/>
      <c r="B26" s="7"/>
      <c r="C26" s="252"/>
      <c r="D26" s="253"/>
      <c r="E26" s="253"/>
      <c r="F26" s="258"/>
      <c r="G26" s="260"/>
      <c r="H26" s="272"/>
      <c r="I26" s="273"/>
      <c r="J26" s="274"/>
      <c r="K26" s="263"/>
      <c r="L26" s="297"/>
      <c r="M26" s="298"/>
      <c r="N26" s="299"/>
      <c r="O26" s="277"/>
      <c r="P26" s="280"/>
      <c r="Q26" s="277"/>
      <c r="R26" s="278"/>
      <c r="S26" s="277"/>
      <c r="T26" s="278"/>
      <c r="U26" s="277"/>
      <c r="V26" s="294"/>
      <c r="W26" s="7"/>
    </row>
    <row r="27" spans="1:23" ht="15" customHeight="1" x14ac:dyDescent="0.35">
      <c r="A27" s="150"/>
      <c r="B27" s="7"/>
      <c r="C27" s="252"/>
      <c r="D27" s="253"/>
      <c r="E27" s="253"/>
      <c r="F27" s="258"/>
      <c r="G27" s="260"/>
      <c r="H27" s="269" t="s">
        <v>268</v>
      </c>
      <c r="I27" s="270"/>
      <c r="J27" s="271"/>
      <c r="K27" s="262" t="s">
        <v>123</v>
      </c>
      <c r="L27" s="297"/>
      <c r="M27" s="298"/>
      <c r="N27" s="299"/>
      <c r="O27" s="275">
        <v>250000</v>
      </c>
      <c r="P27" s="279"/>
      <c r="Q27" s="275">
        <v>250000</v>
      </c>
      <c r="R27" s="276"/>
      <c r="S27" s="275">
        <v>250000</v>
      </c>
      <c r="T27" s="276"/>
      <c r="U27" s="275">
        <v>250000</v>
      </c>
      <c r="V27" s="293"/>
      <c r="W27" s="7"/>
    </row>
    <row r="28" spans="1:23" ht="15" customHeight="1" x14ac:dyDescent="0.35">
      <c r="A28" s="150"/>
      <c r="B28" s="7"/>
      <c r="C28" s="252"/>
      <c r="D28" s="253"/>
      <c r="E28" s="253"/>
      <c r="F28" s="258"/>
      <c r="G28" s="260"/>
      <c r="H28" s="272"/>
      <c r="I28" s="273"/>
      <c r="J28" s="274"/>
      <c r="K28" s="263"/>
      <c r="L28" s="297"/>
      <c r="M28" s="298"/>
      <c r="N28" s="299"/>
      <c r="O28" s="277"/>
      <c r="P28" s="280"/>
      <c r="Q28" s="277"/>
      <c r="R28" s="278"/>
      <c r="S28" s="277"/>
      <c r="T28" s="278"/>
      <c r="U28" s="277"/>
      <c r="V28" s="294"/>
      <c r="W28" s="7"/>
    </row>
    <row r="29" spans="1:23" ht="15" customHeight="1" x14ac:dyDescent="0.35">
      <c r="A29" s="150"/>
      <c r="B29" s="7"/>
      <c r="C29" s="252"/>
      <c r="D29" s="253"/>
      <c r="E29" s="253"/>
      <c r="F29" s="258"/>
      <c r="G29" s="260"/>
      <c r="H29" s="269" t="s">
        <v>269</v>
      </c>
      <c r="I29" s="270"/>
      <c r="J29" s="271"/>
      <c r="K29" s="262" t="s">
        <v>125</v>
      </c>
      <c r="L29" s="297"/>
      <c r="M29" s="298"/>
      <c r="N29" s="299"/>
      <c r="O29" s="275"/>
      <c r="P29" s="279"/>
      <c r="Q29" s="275"/>
      <c r="R29" s="276"/>
      <c r="S29" s="275"/>
      <c r="T29" s="276"/>
      <c r="U29" s="275"/>
      <c r="V29" s="293"/>
      <c r="W29" s="7"/>
    </row>
    <row r="30" spans="1:23" ht="15" customHeight="1" x14ac:dyDescent="0.35">
      <c r="A30" s="150"/>
      <c r="B30" s="7"/>
      <c r="C30" s="252"/>
      <c r="D30" s="253"/>
      <c r="E30" s="253"/>
      <c r="F30" s="258"/>
      <c r="G30" s="260"/>
      <c r="H30" s="272"/>
      <c r="I30" s="273"/>
      <c r="J30" s="274"/>
      <c r="K30" s="263"/>
      <c r="L30" s="297"/>
      <c r="M30" s="298"/>
      <c r="N30" s="299"/>
      <c r="O30" s="277"/>
      <c r="P30" s="280"/>
      <c r="Q30" s="277"/>
      <c r="R30" s="278"/>
      <c r="S30" s="277"/>
      <c r="T30" s="278"/>
      <c r="U30" s="277"/>
      <c r="V30" s="294"/>
      <c r="W30" s="7"/>
    </row>
    <row r="31" spans="1:23" ht="15" customHeight="1" x14ac:dyDescent="0.35">
      <c r="A31" s="150"/>
      <c r="B31" s="7"/>
      <c r="C31" s="252"/>
      <c r="D31" s="253"/>
      <c r="E31" s="253"/>
      <c r="F31" s="258"/>
      <c r="G31" s="260"/>
      <c r="H31" s="269" t="s">
        <v>270</v>
      </c>
      <c r="I31" s="270"/>
      <c r="J31" s="271"/>
      <c r="K31" s="262" t="s">
        <v>125</v>
      </c>
      <c r="L31" s="297"/>
      <c r="M31" s="298"/>
      <c r="N31" s="299"/>
      <c r="O31" s="275"/>
      <c r="P31" s="279"/>
      <c r="Q31" s="275"/>
      <c r="R31" s="276"/>
      <c r="S31" s="275"/>
      <c r="T31" s="276"/>
      <c r="U31" s="275"/>
      <c r="V31" s="293"/>
      <c r="W31" s="7"/>
    </row>
    <row r="32" spans="1:23" ht="15" customHeight="1" x14ac:dyDescent="0.35">
      <c r="A32" s="150"/>
      <c r="B32" s="7"/>
      <c r="C32" s="254"/>
      <c r="D32" s="255"/>
      <c r="E32" s="255"/>
      <c r="F32" s="259"/>
      <c r="G32" s="261"/>
      <c r="H32" s="272"/>
      <c r="I32" s="273"/>
      <c r="J32" s="274"/>
      <c r="K32" s="263"/>
      <c r="L32" s="300"/>
      <c r="M32" s="301"/>
      <c r="N32" s="302"/>
      <c r="O32" s="277"/>
      <c r="P32" s="280"/>
      <c r="Q32" s="277"/>
      <c r="R32" s="278"/>
      <c r="S32" s="277"/>
      <c r="T32" s="278"/>
      <c r="U32" s="277"/>
      <c r="V32" s="294"/>
      <c r="W32" s="7"/>
    </row>
    <row r="33" spans="1:23" ht="20.149999999999999" customHeight="1" thickBot="1" x14ac:dyDescent="0.4">
      <c r="A33" s="150"/>
      <c r="B33" s="7"/>
      <c r="C33" s="281" t="s">
        <v>285</v>
      </c>
      <c r="D33" s="282"/>
      <c r="E33" s="282"/>
      <c r="F33" s="282"/>
      <c r="G33" s="282"/>
      <c r="H33" s="282"/>
      <c r="I33" s="282"/>
      <c r="J33" s="282"/>
      <c r="K33" s="282"/>
      <c r="L33" s="282"/>
      <c r="M33" s="282"/>
      <c r="N33" s="283"/>
      <c r="O33" s="304">
        <f>SUM(O19:P32)</f>
        <v>250000</v>
      </c>
      <c r="P33" s="305"/>
      <c r="Q33" s="304">
        <f>SUM(Q19:R32)</f>
        <v>250000</v>
      </c>
      <c r="R33" s="306"/>
      <c r="S33" s="304">
        <f>SUM(S19:T32)</f>
        <v>250000</v>
      </c>
      <c r="T33" s="306"/>
      <c r="U33" s="304">
        <f>SUM(U19:V32)</f>
        <v>250000</v>
      </c>
      <c r="V33" s="307"/>
      <c r="W33" s="7"/>
    </row>
    <row r="34" spans="1:23" ht="13.5" customHeight="1" thickTop="1" x14ac:dyDescent="0.35">
      <c r="A34" s="150"/>
      <c r="B34" s="7"/>
      <c r="C34" s="31" t="s">
        <v>263</v>
      </c>
      <c r="D34" s="22"/>
      <c r="E34" s="22"/>
      <c r="F34" s="22"/>
      <c r="G34" s="22"/>
      <c r="H34" s="22"/>
      <c r="I34" s="22"/>
      <c r="J34" s="22"/>
      <c r="K34" s="22"/>
      <c r="L34" s="22"/>
      <c r="M34" s="22"/>
      <c r="N34" s="22"/>
      <c r="O34" s="22"/>
      <c r="P34" s="22"/>
      <c r="Q34" s="303"/>
      <c r="R34" s="303"/>
      <c r="S34" s="303"/>
      <c r="T34" s="303"/>
      <c r="U34" s="303"/>
      <c r="V34" s="73">
        <v>2017</v>
      </c>
      <c r="W34" s="7"/>
    </row>
    <row r="35" spans="1:23" ht="13.5" customHeight="1" x14ac:dyDescent="0.35">
      <c r="A35" s="150"/>
      <c r="B35" s="7"/>
      <c r="C35" s="31" t="s">
        <v>256</v>
      </c>
      <c r="D35" s="22"/>
      <c r="E35" s="22"/>
      <c r="F35" s="22"/>
      <c r="G35" s="22"/>
      <c r="H35" s="22"/>
      <c r="I35" s="22"/>
      <c r="J35" s="22"/>
      <c r="K35" s="22"/>
      <c r="L35" s="22"/>
      <c r="M35" s="22"/>
      <c r="N35" s="22"/>
      <c r="O35" s="22"/>
      <c r="P35" s="22"/>
      <c r="Q35" s="22"/>
      <c r="R35" s="22"/>
      <c r="S35" s="22"/>
      <c r="T35" s="7"/>
      <c r="U35" s="7"/>
      <c r="V35" s="7"/>
      <c r="W35" s="7"/>
    </row>
    <row r="36" spans="1:23" ht="13.5" customHeight="1" x14ac:dyDescent="0.35">
      <c r="A36" s="150"/>
      <c r="B36" s="7"/>
      <c r="C36" s="31" t="s">
        <v>286</v>
      </c>
      <c r="D36" s="22"/>
      <c r="E36" s="22"/>
      <c r="F36" s="22"/>
      <c r="G36" s="22"/>
      <c r="H36" s="22"/>
      <c r="I36" s="22"/>
      <c r="J36" s="22"/>
      <c r="K36" s="22"/>
      <c r="L36" s="22"/>
      <c r="M36" s="22"/>
      <c r="N36" s="22"/>
      <c r="O36" s="22"/>
      <c r="P36" s="22"/>
      <c r="Q36" s="22"/>
      <c r="R36" s="22"/>
      <c r="S36" s="22"/>
      <c r="T36" s="22"/>
      <c r="U36" s="22"/>
      <c r="V36" s="22"/>
      <c r="W36" s="7"/>
    </row>
    <row r="37" spans="1:23" ht="13.5" customHeight="1" x14ac:dyDescent="0.35">
      <c r="A37" s="150"/>
      <c r="B37" s="7"/>
      <c r="C37" s="31"/>
      <c r="D37" s="22"/>
      <c r="E37" s="22"/>
      <c r="F37" s="22"/>
      <c r="G37" s="22"/>
      <c r="H37" s="22"/>
      <c r="I37" s="22"/>
      <c r="J37" s="22"/>
      <c r="K37" s="22"/>
      <c r="L37" s="22"/>
      <c r="M37" s="22"/>
      <c r="N37" s="22"/>
      <c r="O37" s="22"/>
      <c r="P37" s="22"/>
      <c r="Q37" s="22"/>
      <c r="R37" s="22"/>
      <c r="S37" s="22"/>
      <c r="T37" s="22"/>
      <c r="U37" s="22"/>
      <c r="V37" s="22"/>
      <c r="W37" s="7"/>
    </row>
    <row r="38" spans="1:23" x14ac:dyDescent="0.35">
      <c r="A38" s="150"/>
      <c r="B38" s="7"/>
      <c r="C38" s="27"/>
      <c r="D38" s="27"/>
      <c r="E38" s="27"/>
      <c r="F38" s="27"/>
      <c r="G38" s="27"/>
      <c r="H38" s="27"/>
      <c r="I38" s="7"/>
      <c r="J38" s="27"/>
      <c r="K38" s="27"/>
      <c r="L38" s="27"/>
      <c r="M38" s="27"/>
      <c r="N38" s="27"/>
      <c r="O38" s="27"/>
      <c r="P38" s="7"/>
      <c r="Q38" s="27"/>
      <c r="R38" s="27"/>
      <c r="S38" s="27"/>
      <c r="T38" s="27"/>
      <c r="U38" s="27"/>
      <c r="V38" s="27"/>
      <c r="W38" s="7"/>
    </row>
    <row r="39" spans="1:23" x14ac:dyDescent="0.35">
      <c r="A39" s="150"/>
      <c r="B39" s="7"/>
      <c r="C39" s="169" t="str">
        <f>IF(OR('Anexo III'!C40:H40="Nome do Representante Legal",'Anexo III'!C40:H40=""),"Nome do Representante Legal",'Anexo III'!C40:H40)</f>
        <v>Nome do Representante Legal</v>
      </c>
      <c r="D39" s="169"/>
      <c r="E39" s="169"/>
      <c r="F39" s="169"/>
      <c r="G39" s="169"/>
      <c r="H39" s="169"/>
      <c r="I39" s="7"/>
      <c r="J39" s="169" t="str">
        <f>IF(OR('Anexo III'!J40:O40="Nome do Representante Legal",'Anexo III'!J40:O40=""),"Nome do Representante Legal",'Anexo III'!J40:O40)</f>
        <v>Nome do Representante Legal</v>
      </c>
      <c r="K39" s="169"/>
      <c r="L39" s="169"/>
      <c r="M39" s="169"/>
      <c r="N39" s="169"/>
      <c r="O39" s="169"/>
      <c r="P39" s="7"/>
      <c r="Q39" s="169" t="str">
        <f>IF(OR('Anexo III'!Q40:V40="Nome do Representante Legal",'Anexo III'!Q40:V40=""),"Nome do Representante Legal",'Anexo III'!Q40:V40)</f>
        <v>Nome do Representante Legal</v>
      </c>
      <c r="R39" s="169"/>
      <c r="S39" s="169"/>
      <c r="T39" s="169"/>
      <c r="U39" s="169"/>
      <c r="V39" s="169"/>
      <c r="W39" s="7"/>
    </row>
    <row r="40" spans="1:23" x14ac:dyDescent="0.35">
      <c r="A40" s="150"/>
      <c r="B40" s="7"/>
      <c r="C40" s="100" t="s">
        <v>9</v>
      </c>
      <c r="D40" s="100"/>
      <c r="E40" s="100"/>
      <c r="F40" s="100"/>
      <c r="G40" s="100"/>
      <c r="H40" s="100"/>
      <c r="I40" s="7"/>
      <c r="J40" s="139" t="str">
        <f>IF('Anexo III'!H9="","Entidade Estadual",'Anexo III'!H9)</f>
        <v>Agência Reguladora de Águas, Energia e Saneamento Básico do DF - Adasa</v>
      </c>
      <c r="K40" s="139"/>
      <c r="L40" s="139"/>
      <c r="M40" s="139"/>
      <c r="N40" s="139"/>
      <c r="O40" s="139"/>
      <c r="P40" s="7"/>
      <c r="Q40" s="139" t="str">
        <f>IF(H11="","Conselho Estadual",H11)</f>
        <v>Conselho de Recursos Hídricos do Distrito Federal (CRH/DF)</v>
      </c>
      <c r="R40" s="139"/>
      <c r="S40" s="139"/>
      <c r="T40" s="139"/>
      <c r="U40" s="139"/>
      <c r="V40" s="139"/>
      <c r="W40" s="7"/>
    </row>
    <row r="41" spans="1:23" x14ac:dyDescent="0.35">
      <c r="A41" s="150"/>
      <c r="B41" s="7"/>
      <c r="C41" s="7"/>
      <c r="D41" s="7"/>
      <c r="E41" s="7"/>
      <c r="F41" s="7"/>
      <c r="G41" s="7"/>
      <c r="H41" s="7"/>
      <c r="I41" s="7"/>
      <c r="J41" s="139"/>
      <c r="K41" s="139"/>
      <c r="L41" s="139"/>
      <c r="M41" s="139"/>
      <c r="N41" s="139"/>
      <c r="O41" s="139"/>
      <c r="P41" s="7"/>
      <c r="Q41" s="139"/>
      <c r="R41" s="139"/>
      <c r="S41" s="139"/>
      <c r="T41" s="139"/>
      <c r="U41" s="139"/>
      <c r="V41" s="139"/>
      <c r="W41" s="7"/>
    </row>
  </sheetData>
  <sheetProtection algorithmName="SHA-512" hashValue="EM7CBWqlJv53z9yY7ph5saxYpjuMwuER2jRTxsg8I9qn3hA2DjoGamokZy4DafTbiuW2L+q8xQ8RXleyasm74A==" saltValue="teFVwdUCdGSYMx44dSBjGg==" spinCount="100000" sheet="1" objects="1" scenarios="1"/>
  <mergeCells count="91">
    <mergeCell ref="S25:T26"/>
    <mergeCell ref="R11:V11"/>
    <mergeCell ref="S14:T14"/>
    <mergeCell ref="S15:T15"/>
    <mergeCell ref="U25:V26"/>
    <mergeCell ref="S31:T32"/>
    <mergeCell ref="K27:K28"/>
    <mergeCell ref="U29:V30"/>
    <mergeCell ref="K29:K30"/>
    <mergeCell ref="K31:K32"/>
    <mergeCell ref="U31:V32"/>
    <mergeCell ref="O29:P30"/>
    <mergeCell ref="Q29:R30"/>
    <mergeCell ref="S29:T30"/>
    <mergeCell ref="O27:P28"/>
    <mergeCell ref="Q27:R28"/>
    <mergeCell ref="S27:T28"/>
    <mergeCell ref="U27:V28"/>
    <mergeCell ref="K23:K24"/>
    <mergeCell ref="O23:P24"/>
    <mergeCell ref="O16:P18"/>
    <mergeCell ref="Q16:R18"/>
    <mergeCell ref="O31:P32"/>
    <mergeCell ref="Q31:R32"/>
    <mergeCell ref="K25:K26"/>
    <mergeCell ref="K13:K15"/>
    <mergeCell ref="L13:V13"/>
    <mergeCell ref="L14:N14"/>
    <mergeCell ref="O14:P14"/>
    <mergeCell ref="Q14:R14"/>
    <mergeCell ref="U14:V14"/>
    <mergeCell ref="C40:H40"/>
    <mergeCell ref="J40:O41"/>
    <mergeCell ref="Q40:V41"/>
    <mergeCell ref="A3:A41"/>
    <mergeCell ref="F3:T4"/>
    <mergeCell ref="H9:O9"/>
    <mergeCell ref="H11:O11"/>
    <mergeCell ref="C13:G14"/>
    <mergeCell ref="H13:J15"/>
    <mergeCell ref="L15:N15"/>
    <mergeCell ref="O15:P15"/>
    <mergeCell ref="Q15:R15"/>
    <mergeCell ref="U15:V15"/>
    <mergeCell ref="L19:N32"/>
    <mergeCell ref="C39:H39"/>
    <mergeCell ref="J39:O39"/>
    <mergeCell ref="Q39:V39"/>
    <mergeCell ref="Q34:U34"/>
    <mergeCell ref="O33:P33"/>
    <mergeCell ref="Q33:R33"/>
    <mergeCell ref="S33:T33"/>
    <mergeCell ref="U33:V33"/>
    <mergeCell ref="C33:N33"/>
    <mergeCell ref="S16:T18"/>
    <mergeCell ref="U16:V18"/>
    <mergeCell ref="U21:V22"/>
    <mergeCell ref="O21:P22"/>
    <mergeCell ref="Q21:R22"/>
    <mergeCell ref="S21:T22"/>
    <mergeCell ref="O19:P20"/>
    <mergeCell ref="Q19:R20"/>
    <mergeCell ref="S19:T20"/>
    <mergeCell ref="U19:V20"/>
    <mergeCell ref="L16:N18"/>
    <mergeCell ref="H19:J20"/>
    <mergeCell ref="H21:J22"/>
    <mergeCell ref="H23:J24"/>
    <mergeCell ref="U23:V24"/>
    <mergeCell ref="T7:U7"/>
    <mergeCell ref="G19:G32"/>
    <mergeCell ref="K19:K20"/>
    <mergeCell ref="G16:G18"/>
    <mergeCell ref="H16:J18"/>
    <mergeCell ref="K16:K18"/>
    <mergeCell ref="K21:K22"/>
    <mergeCell ref="H29:J30"/>
    <mergeCell ref="H31:J32"/>
    <mergeCell ref="H27:J28"/>
    <mergeCell ref="H25:J26"/>
    <mergeCell ref="Q23:R24"/>
    <mergeCell ref="S23:T24"/>
    <mergeCell ref="O25:P26"/>
    <mergeCell ref="Q25:R26"/>
    <mergeCell ref="E9:G9"/>
    <mergeCell ref="E11:G11"/>
    <mergeCell ref="C16:E18"/>
    <mergeCell ref="C19:E32"/>
    <mergeCell ref="C15:E15"/>
    <mergeCell ref="F16:F18"/>
    <mergeCell ref="F19:F32"/>
  </mergeCells>
  <conditionalFormatting sqref="V34">
    <cfRule type="cellIs" dxfId="5" priority="16" operator="equal">
      <formula>"Atenção: Soma dos pesos inferior a 50%!"</formula>
    </cfRule>
    <cfRule type="cellIs" dxfId="4" priority="17" operator="equal">
      <formula>"Atenção: Soma dos pesos superior a 50%!"</formula>
    </cfRule>
  </conditionalFormatting>
  <conditionalFormatting sqref="V7">
    <cfRule type="cellIs" dxfId="3" priority="10" operator="equal">
      <formula>"D"</formula>
    </cfRule>
    <cfRule type="cellIs" dxfId="2" priority="11" operator="equal">
      <formula>"C"</formula>
    </cfRule>
    <cfRule type="cellIs" dxfId="1" priority="12" operator="equal">
      <formula>"B"</formula>
    </cfRule>
    <cfRule type="cellIs" dxfId="0" priority="13" operator="equal">
      <formula>"A"</formula>
    </cfRule>
  </conditionalFormatting>
  <dataValidations count="2">
    <dataValidation type="list" allowBlank="1" showInputMessage="1" showErrorMessage="1" sqref="K21 K19 K23:K32" xr:uid="{00000000-0002-0000-0900-000000000000}">
      <formula1>"Sim,Não"</formula1>
    </dataValidation>
    <dataValidation type="list" allowBlank="1" showInputMessage="1" showErrorMessage="1" sqref="L15:N15" xr:uid="{00000000-0002-0000-0900-000001000000}">
      <formula1>"2017,2018,2019,2020,2021,2022,2023,2024"</formula1>
    </dataValidation>
  </dataValidations>
  <printOptions horizontalCentered="1"/>
  <pageMargins left="0.19685039370078741" right="0.19685039370078741" top="0.39370078740157483" bottom="0.19685039370078741" header="0.31496062992125984" footer="0.31496062992125984"/>
  <pageSetup paperSize="9"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0"/>
  <dimension ref="B1:O35"/>
  <sheetViews>
    <sheetView workbookViewId="0">
      <selection activeCell="L9" sqref="L9"/>
    </sheetView>
  </sheetViews>
  <sheetFormatPr defaultRowHeight="14.5" x14ac:dyDescent="0.35"/>
  <cols>
    <col min="1" max="1" width="4.81640625" customWidth="1"/>
    <col min="2" max="2" width="6.453125" style="8" customWidth="1" collapsed="1"/>
    <col min="3" max="3" width="61" style="8" customWidth="1" collapsed="1"/>
    <col min="4" max="15" width="9.1796875" style="8" collapsed="1"/>
  </cols>
  <sheetData>
    <row r="1" spans="2:15" ht="15" thickBot="1" x14ac:dyDescent="0.4"/>
    <row r="2" spans="2:15" ht="20.25" customHeight="1" thickBot="1" x14ac:dyDescent="0.4">
      <c r="B2" s="321" t="s">
        <v>68</v>
      </c>
      <c r="C2" s="322"/>
      <c r="D2" s="321" t="s">
        <v>69</v>
      </c>
      <c r="E2" s="323"/>
      <c r="F2" s="323"/>
      <c r="G2" s="322"/>
      <c r="L2" s="324" t="s">
        <v>124</v>
      </c>
      <c r="M2" s="324"/>
      <c r="N2" s="324"/>
      <c r="O2" s="324"/>
    </row>
    <row r="3" spans="2:15" ht="20.25" customHeight="1" thickBot="1" x14ac:dyDescent="0.4">
      <c r="B3" s="9" t="s">
        <v>198</v>
      </c>
      <c r="C3" s="10" t="s">
        <v>5</v>
      </c>
      <c r="D3" s="11" t="s">
        <v>1</v>
      </c>
      <c r="E3" s="11" t="s">
        <v>2</v>
      </c>
      <c r="F3" s="11" t="s">
        <v>3</v>
      </c>
      <c r="G3" s="11" t="s">
        <v>4</v>
      </c>
      <c r="L3" s="12" t="s">
        <v>1</v>
      </c>
      <c r="M3" s="12" t="s">
        <v>2</v>
      </c>
      <c r="N3" s="12" t="s">
        <v>3</v>
      </c>
      <c r="O3" s="12" t="s">
        <v>4</v>
      </c>
    </row>
    <row r="4" spans="2:15" ht="20.25" customHeight="1" thickBot="1" x14ac:dyDescent="0.4">
      <c r="B4" s="13" t="s">
        <v>70</v>
      </c>
      <c r="C4" s="14" t="s">
        <v>71</v>
      </c>
      <c r="D4" s="15">
        <v>2</v>
      </c>
      <c r="E4" s="15">
        <v>3</v>
      </c>
      <c r="F4" s="15">
        <v>3</v>
      </c>
      <c r="G4" s="15">
        <v>4</v>
      </c>
      <c r="H4" s="16">
        <v>2</v>
      </c>
      <c r="I4" s="16">
        <v>3</v>
      </c>
      <c r="J4" s="16">
        <v>4</v>
      </c>
      <c r="K4" s="16">
        <v>5</v>
      </c>
      <c r="L4" s="17" t="s">
        <v>125</v>
      </c>
      <c r="M4" s="17" t="s">
        <v>125</v>
      </c>
      <c r="N4" s="17" t="s">
        <v>125</v>
      </c>
      <c r="O4" s="17" t="s">
        <v>125</v>
      </c>
    </row>
    <row r="5" spans="2:15" ht="20.25" customHeight="1" thickBot="1" x14ac:dyDescent="0.4">
      <c r="B5" s="13" t="s">
        <v>72</v>
      </c>
      <c r="C5" s="14" t="s">
        <v>74</v>
      </c>
      <c r="D5" s="15">
        <v>2</v>
      </c>
      <c r="E5" s="15">
        <v>2</v>
      </c>
      <c r="F5" s="15">
        <v>2</v>
      </c>
      <c r="G5" s="15">
        <v>3</v>
      </c>
      <c r="H5" s="16">
        <v>2</v>
      </c>
      <c r="I5" s="16">
        <v>3</v>
      </c>
      <c r="J5" s="16"/>
      <c r="K5" s="16"/>
      <c r="L5" s="17" t="s">
        <v>125</v>
      </c>
      <c r="M5" s="17" t="s">
        <v>125</v>
      </c>
      <c r="N5" s="17" t="s">
        <v>125</v>
      </c>
      <c r="O5" s="17" t="s">
        <v>125</v>
      </c>
    </row>
    <row r="6" spans="2:15" ht="20.25" customHeight="1" thickBot="1" x14ac:dyDescent="0.4">
      <c r="B6" s="13" t="s">
        <v>73</v>
      </c>
      <c r="C6" s="14" t="s">
        <v>76</v>
      </c>
      <c r="D6" s="15">
        <v>3</v>
      </c>
      <c r="E6" s="15">
        <v>3</v>
      </c>
      <c r="F6" s="15">
        <v>4</v>
      </c>
      <c r="G6" s="15">
        <v>4</v>
      </c>
      <c r="H6" s="16">
        <v>2</v>
      </c>
      <c r="I6" s="16">
        <v>3</v>
      </c>
      <c r="J6" s="16">
        <v>4</v>
      </c>
      <c r="K6" s="16"/>
      <c r="L6" s="17" t="s">
        <v>125</v>
      </c>
      <c r="M6" s="17" t="s">
        <v>125</v>
      </c>
      <c r="N6" s="17" t="s">
        <v>125</v>
      </c>
      <c r="O6" s="17" t="s">
        <v>125</v>
      </c>
    </row>
    <row r="7" spans="2:15" ht="20.25" customHeight="1" thickBot="1" x14ac:dyDescent="0.4">
      <c r="B7" s="13" t="s">
        <v>75</v>
      </c>
      <c r="C7" s="14" t="s">
        <v>78</v>
      </c>
      <c r="D7" s="15">
        <v>3</v>
      </c>
      <c r="E7" s="15">
        <v>3</v>
      </c>
      <c r="F7" s="15">
        <v>4</v>
      </c>
      <c r="G7" s="15">
        <v>4</v>
      </c>
      <c r="H7" s="16">
        <v>2</v>
      </c>
      <c r="I7" s="16">
        <v>3</v>
      </c>
      <c r="J7" s="16">
        <v>4</v>
      </c>
      <c r="K7" s="16">
        <v>5</v>
      </c>
      <c r="L7" s="17" t="s">
        <v>125</v>
      </c>
      <c r="M7" s="17" t="s">
        <v>125</v>
      </c>
      <c r="N7" s="17" t="s">
        <v>125</v>
      </c>
      <c r="O7" s="17" t="s">
        <v>125</v>
      </c>
    </row>
    <row r="8" spans="2:15" ht="20.25" customHeight="1" thickBot="1" x14ac:dyDescent="0.4">
      <c r="B8" s="13" t="s">
        <v>77</v>
      </c>
      <c r="C8" s="14" t="s">
        <v>168</v>
      </c>
      <c r="D8" s="18">
        <v>2</v>
      </c>
      <c r="E8" s="15">
        <v>2</v>
      </c>
      <c r="F8" s="15">
        <v>3</v>
      </c>
      <c r="G8" s="15">
        <v>4</v>
      </c>
      <c r="H8" s="16">
        <v>2</v>
      </c>
      <c r="I8" s="16">
        <v>3</v>
      </c>
      <c r="J8" s="16">
        <v>4</v>
      </c>
      <c r="K8" s="16"/>
      <c r="L8" s="17" t="s">
        <v>123</v>
      </c>
      <c r="M8" s="17" t="s">
        <v>125</v>
      </c>
      <c r="N8" s="17" t="s">
        <v>125</v>
      </c>
      <c r="O8" s="17" t="s">
        <v>125</v>
      </c>
    </row>
    <row r="9" spans="2:15" ht="20.25" customHeight="1" thickBot="1" x14ac:dyDescent="0.4">
      <c r="B9" s="13" t="s">
        <v>79</v>
      </c>
      <c r="C9" s="14" t="s">
        <v>169</v>
      </c>
      <c r="D9" s="18">
        <v>2</v>
      </c>
      <c r="E9" s="18">
        <v>2</v>
      </c>
      <c r="F9" s="19">
        <v>3</v>
      </c>
      <c r="G9" s="15">
        <v>4</v>
      </c>
      <c r="H9" s="16">
        <v>2</v>
      </c>
      <c r="I9" s="16">
        <v>3</v>
      </c>
      <c r="J9" s="16">
        <v>4</v>
      </c>
      <c r="K9" s="16"/>
      <c r="L9" s="17" t="s">
        <v>123</v>
      </c>
      <c r="M9" s="17" t="s">
        <v>123</v>
      </c>
      <c r="N9" s="17" t="s">
        <v>123</v>
      </c>
      <c r="O9" s="17" t="s">
        <v>125</v>
      </c>
    </row>
    <row r="10" spans="2:15" ht="20.25" customHeight="1" thickBot="1" x14ac:dyDescent="0.4">
      <c r="B10" s="13" t="s">
        <v>80</v>
      </c>
      <c r="C10" s="14" t="s">
        <v>170</v>
      </c>
      <c r="D10" s="15">
        <v>2</v>
      </c>
      <c r="E10" s="15">
        <v>2</v>
      </c>
      <c r="F10" s="15">
        <v>2</v>
      </c>
      <c r="G10" s="15">
        <v>3</v>
      </c>
      <c r="H10" s="16">
        <v>2</v>
      </c>
      <c r="I10" s="16">
        <v>3</v>
      </c>
      <c r="J10" s="16"/>
      <c r="K10" s="16"/>
      <c r="L10" s="17" t="s">
        <v>125</v>
      </c>
      <c r="M10" s="17" t="s">
        <v>125</v>
      </c>
      <c r="N10" s="17" t="s">
        <v>125</v>
      </c>
      <c r="O10" s="17" t="s">
        <v>125</v>
      </c>
    </row>
    <row r="11" spans="2:15" ht="20.25" customHeight="1" thickBot="1" x14ac:dyDescent="0.4">
      <c r="B11" s="13" t="s">
        <v>81</v>
      </c>
      <c r="C11" s="14" t="s">
        <v>166</v>
      </c>
      <c r="D11" s="15">
        <v>2</v>
      </c>
      <c r="E11" s="15">
        <v>2</v>
      </c>
      <c r="F11" s="15">
        <v>3</v>
      </c>
      <c r="G11" s="15">
        <v>3</v>
      </c>
      <c r="H11" s="16">
        <v>2</v>
      </c>
      <c r="I11" s="16">
        <v>3</v>
      </c>
      <c r="J11" s="16"/>
      <c r="K11" s="16"/>
      <c r="L11" s="17" t="s">
        <v>125</v>
      </c>
      <c r="M11" s="17" t="s">
        <v>125</v>
      </c>
      <c r="N11" s="17" t="s">
        <v>125</v>
      </c>
      <c r="O11" s="17" t="s">
        <v>125</v>
      </c>
    </row>
    <row r="12" spans="2:15" ht="20.25" customHeight="1" thickBot="1" x14ac:dyDescent="0.4">
      <c r="B12" s="13" t="s">
        <v>82</v>
      </c>
      <c r="C12" s="14" t="s">
        <v>83</v>
      </c>
      <c r="D12" s="15">
        <v>2</v>
      </c>
      <c r="E12" s="15">
        <v>3</v>
      </c>
      <c r="F12" s="15">
        <v>3</v>
      </c>
      <c r="G12" s="15">
        <v>4</v>
      </c>
      <c r="H12" s="16">
        <v>2</v>
      </c>
      <c r="I12" s="16">
        <v>3</v>
      </c>
      <c r="J12" s="16"/>
      <c r="K12" s="16"/>
      <c r="L12" s="17" t="s">
        <v>125</v>
      </c>
      <c r="M12" s="17" t="s">
        <v>125</v>
      </c>
      <c r="N12" s="17" t="s">
        <v>125</v>
      </c>
      <c r="O12" s="17" t="s">
        <v>125</v>
      </c>
    </row>
    <row r="13" spans="2:15" ht="20.25" customHeight="1" thickBot="1" x14ac:dyDescent="0.4">
      <c r="B13" s="13" t="s">
        <v>84</v>
      </c>
      <c r="C13" s="14" t="s">
        <v>85</v>
      </c>
      <c r="D13" s="15">
        <v>2</v>
      </c>
      <c r="E13" s="15">
        <v>2</v>
      </c>
      <c r="F13" s="15">
        <v>3</v>
      </c>
      <c r="G13" s="15">
        <v>3</v>
      </c>
      <c r="H13" s="16">
        <v>2</v>
      </c>
      <c r="I13" s="16">
        <v>3</v>
      </c>
      <c r="J13" s="16"/>
      <c r="K13" s="16"/>
      <c r="L13" s="17" t="s">
        <v>125</v>
      </c>
      <c r="M13" s="17" t="s">
        <v>125</v>
      </c>
      <c r="N13" s="17" t="s">
        <v>125</v>
      </c>
      <c r="O13" s="17" t="s">
        <v>125</v>
      </c>
    </row>
    <row r="14" spans="2:15" ht="20.25" customHeight="1" thickBot="1" x14ac:dyDescent="0.4">
      <c r="B14" s="13" t="s">
        <v>86</v>
      </c>
      <c r="C14" s="14" t="s">
        <v>87</v>
      </c>
      <c r="D14" s="15">
        <v>2</v>
      </c>
      <c r="E14" s="15">
        <v>2</v>
      </c>
      <c r="F14" s="15">
        <v>3</v>
      </c>
      <c r="G14" s="15">
        <v>3</v>
      </c>
      <c r="H14" s="16">
        <v>2</v>
      </c>
      <c r="I14" s="16">
        <v>3</v>
      </c>
      <c r="J14" s="16"/>
      <c r="K14" s="16"/>
      <c r="L14" s="17" t="s">
        <v>125</v>
      </c>
      <c r="M14" s="17" t="s">
        <v>125</v>
      </c>
      <c r="N14" s="17" t="s">
        <v>125</v>
      </c>
      <c r="O14" s="17" t="s">
        <v>125</v>
      </c>
    </row>
    <row r="15" spans="2:15" ht="20.25" customHeight="1" thickBot="1" x14ac:dyDescent="0.4">
      <c r="B15" s="13" t="s">
        <v>88</v>
      </c>
      <c r="C15" s="14" t="s">
        <v>171</v>
      </c>
      <c r="D15" s="15">
        <v>2</v>
      </c>
      <c r="E15" s="15">
        <v>2</v>
      </c>
      <c r="F15" s="15">
        <v>2</v>
      </c>
      <c r="G15" s="15">
        <v>3</v>
      </c>
      <c r="H15" s="16">
        <v>2</v>
      </c>
      <c r="I15" s="16">
        <v>3</v>
      </c>
      <c r="J15" s="16"/>
      <c r="K15" s="16"/>
      <c r="L15" s="17" t="s">
        <v>125</v>
      </c>
      <c r="M15" s="17" t="s">
        <v>125</v>
      </c>
      <c r="N15" s="17" t="s">
        <v>125</v>
      </c>
      <c r="O15" s="17" t="s">
        <v>125</v>
      </c>
    </row>
    <row r="16" spans="2:15" ht="20.25" customHeight="1" thickBot="1" x14ac:dyDescent="0.4">
      <c r="B16" s="13" t="s">
        <v>89</v>
      </c>
      <c r="C16" s="14" t="s">
        <v>90</v>
      </c>
      <c r="D16" s="15">
        <v>2</v>
      </c>
      <c r="E16" s="15">
        <v>3</v>
      </c>
      <c r="F16" s="15">
        <v>4</v>
      </c>
      <c r="G16" s="15">
        <v>5</v>
      </c>
      <c r="H16" s="16">
        <v>2</v>
      </c>
      <c r="I16" s="16">
        <v>3</v>
      </c>
      <c r="J16" s="16">
        <v>4</v>
      </c>
      <c r="K16" s="16">
        <v>5</v>
      </c>
      <c r="L16" s="17" t="s">
        <v>125</v>
      </c>
      <c r="M16" s="17" t="s">
        <v>125</v>
      </c>
      <c r="N16" s="17" t="s">
        <v>125</v>
      </c>
      <c r="O16" s="17" t="s">
        <v>125</v>
      </c>
    </row>
    <row r="17" spans="2:15" ht="20.25" customHeight="1" thickBot="1" x14ac:dyDescent="0.4">
      <c r="B17" s="13" t="s">
        <v>91</v>
      </c>
      <c r="C17" s="14" t="s">
        <v>92</v>
      </c>
      <c r="D17" s="18">
        <v>2</v>
      </c>
      <c r="E17" s="15">
        <v>2</v>
      </c>
      <c r="F17" s="15">
        <v>2</v>
      </c>
      <c r="G17" s="15">
        <v>3</v>
      </c>
      <c r="H17" s="16">
        <v>2</v>
      </c>
      <c r="I17" s="16">
        <v>3</v>
      </c>
      <c r="J17" s="16">
        <v>4</v>
      </c>
      <c r="K17" s="16"/>
      <c r="L17" s="17" t="s">
        <v>123</v>
      </c>
      <c r="M17" s="17" t="s">
        <v>125</v>
      </c>
      <c r="N17" s="17" t="s">
        <v>125</v>
      </c>
      <c r="O17" s="17" t="s">
        <v>125</v>
      </c>
    </row>
    <row r="18" spans="2:15" ht="20.25" customHeight="1" thickBot="1" x14ac:dyDescent="0.4">
      <c r="B18" s="13" t="s">
        <v>93</v>
      </c>
      <c r="C18" s="14" t="s">
        <v>94</v>
      </c>
      <c r="D18" s="62">
        <v>2</v>
      </c>
      <c r="E18" s="62">
        <v>2</v>
      </c>
      <c r="F18" s="62">
        <v>2</v>
      </c>
      <c r="G18" s="63">
        <v>3</v>
      </c>
      <c r="H18" s="16">
        <v>2</v>
      </c>
      <c r="I18" s="16">
        <v>3</v>
      </c>
      <c r="J18" s="16">
        <v>4</v>
      </c>
      <c r="K18" s="16"/>
      <c r="L18" s="17" t="s">
        <v>123</v>
      </c>
      <c r="M18" s="17" t="s">
        <v>123</v>
      </c>
      <c r="N18" s="17" t="s">
        <v>123</v>
      </c>
      <c r="O18" s="17" t="s">
        <v>125</v>
      </c>
    </row>
    <row r="19" spans="2:15" ht="20.25" customHeight="1" thickBot="1" x14ac:dyDescent="0.4">
      <c r="B19" s="13" t="s">
        <v>95</v>
      </c>
      <c r="C19" s="14" t="s">
        <v>96</v>
      </c>
      <c r="D19" s="18">
        <v>3</v>
      </c>
      <c r="E19" s="15">
        <v>3</v>
      </c>
      <c r="F19" s="15">
        <v>3</v>
      </c>
      <c r="G19" s="15">
        <v>4</v>
      </c>
      <c r="H19" s="16">
        <v>2</v>
      </c>
      <c r="I19" s="16">
        <v>3</v>
      </c>
      <c r="J19" s="16">
        <v>4</v>
      </c>
      <c r="K19" s="16"/>
      <c r="L19" s="17" t="s">
        <v>123</v>
      </c>
      <c r="M19" s="17" t="s">
        <v>125</v>
      </c>
      <c r="N19" s="17" t="s">
        <v>125</v>
      </c>
      <c r="O19" s="17" t="s">
        <v>125</v>
      </c>
    </row>
    <row r="20" spans="2:15" ht="20.25" customHeight="1" thickBot="1" x14ac:dyDescent="0.4">
      <c r="B20" s="13" t="s">
        <v>98</v>
      </c>
      <c r="C20" s="14" t="s">
        <v>99</v>
      </c>
      <c r="D20" s="15">
        <v>2</v>
      </c>
      <c r="E20" s="15">
        <v>2</v>
      </c>
      <c r="F20" s="15">
        <v>3</v>
      </c>
      <c r="G20" s="15">
        <v>4</v>
      </c>
      <c r="H20" s="16">
        <v>2</v>
      </c>
      <c r="I20" s="16">
        <v>3</v>
      </c>
      <c r="J20" s="16">
        <v>4</v>
      </c>
      <c r="K20" s="16">
        <v>5</v>
      </c>
      <c r="L20" s="17" t="s">
        <v>125</v>
      </c>
      <c r="M20" s="17" t="s">
        <v>125</v>
      </c>
      <c r="N20" s="17" t="s">
        <v>125</v>
      </c>
      <c r="O20" s="17" t="s">
        <v>125</v>
      </c>
    </row>
    <row r="21" spans="2:15" ht="20.25" customHeight="1" thickBot="1" x14ac:dyDescent="0.4">
      <c r="B21" s="13" t="s">
        <v>100</v>
      </c>
      <c r="C21" s="14" t="s">
        <v>172</v>
      </c>
      <c r="D21" s="15">
        <v>2</v>
      </c>
      <c r="E21" s="15">
        <v>2</v>
      </c>
      <c r="F21" s="15">
        <v>3</v>
      </c>
      <c r="G21" s="15">
        <v>3</v>
      </c>
      <c r="H21" s="16">
        <v>2</v>
      </c>
      <c r="I21" s="16">
        <v>3</v>
      </c>
      <c r="J21" s="16">
        <v>4</v>
      </c>
      <c r="K21" s="16"/>
      <c r="L21" s="17" t="s">
        <v>125</v>
      </c>
      <c r="M21" s="17" t="s">
        <v>125</v>
      </c>
      <c r="N21" s="17" t="s">
        <v>125</v>
      </c>
      <c r="O21" s="17" t="s">
        <v>125</v>
      </c>
    </row>
    <row r="22" spans="2:15" ht="20.25" customHeight="1" thickBot="1" x14ac:dyDescent="0.4">
      <c r="B22" s="13" t="s">
        <v>101</v>
      </c>
      <c r="C22" s="14" t="s">
        <v>102</v>
      </c>
      <c r="D22" s="63">
        <v>3</v>
      </c>
      <c r="E22" s="63">
        <v>4</v>
      </c>
      <c r="F22" s="63">
        <v>4</v>
      </c>
      <c r="G22" s="63">
        <v>5</v>
      </c>
      <c r="H22" s="16">
        <v>2</v>
      </c>
      <c r="I22" s="16">
        <v>3</v>
      </c>
      <c r="J22" s="16">
        <v>4</v>
      </c>
      <c r="K22" s="16"/>
      <c r="L22" s="17" t="s">
        <v>125</v>
      </c>
      <c r="M22" s="17" t="s">
        <v>125</v>
      </c>
      <c r="N22" s="17" t="s">
        <v>125</v>
      </c>
      <c r="O22" s="17" t="s">
        <v>125</v>
      </c>
    </row>
    <row r="23" spans="2:15" ht="20.25" customHeight="1" thickBot="1" x14ac:dyDescent="0.4">
      <c r="B23" s="13" t="s">
        <v>103</v>
      </c>
      <c r="C23" s="14" t="s">
        <v>173</v>
      </c>
      <c r="D23" s="15">
        <v>2</v>
      </c>
      <c r="E23" s="15">
        <v>2</v>
      </c>
      <c r="F23" s="15">
        <v>3</v>
      </c>
      <c r="G23" s="15">
        <v>4</v>
      </c>
      <c r="H23" s="16">
        <v>2</v>
      </c>
      <c r="I23" s="16">
        <v>3</v>
      </c>
      <c r="J23" s="16">
        <v>4</v>
      </c>
      <c r="K23" s="16"/>
      <c r="L23" s="17" t="s">
        <v>125</v>
      </c>
      <c r="M23" s="17" t="s">
        <v>125</v>
      </c>
      <c r="N23" s="17" t="s">
        <v>125</v>
      </c>
      <c r="O23" s="17" t="s">
        <v>125</v>
      </c>
    </row>
    <row r="24" spans="2:15" ht="20.25" customHeight="1" thickBot="1" x14ac:dyDescent="0.4">
      <c r="B24" s="13" t="s">
        <v>104</v>
      </c>
      <c r="C24" s="14" t="s">
        <v>105</v>
      </c>
      <c r="D24" s="18">
        <v>2</v>
      </c>
      <c r="E24" s="15">
        <v>2</v>
      </c>
      <c r="F24" s="15">
        <v>3</v>
      </c>
      <c r="G24" s="15">
        <v>4</v>
      </c>
      <c r="H24" s="16">
        <v>2</v>
      </c>
      <c r="I24" s="16">
        <v>3</v>
      </c>
      <c r="J24" s="16"/>
      <c r="K24" s="16"/>
      <c r="L24" s="17" t="s">
        <v>123</v>
      </c>
      <c r="M24" s="17" t="s">
        <v>125</v>
      </c>
      <c r="N24" s="17" t="s">
        <v>125</v>
      </c>
      <c r="O24" s="17" t="s">
        <v>125</v>
      </c>
    </row>
    <row r="25" spans="2:15" ht="20.25" customHeight="1" thickBot="1" x14ac:dyDescent="0.4">
      <c r="B25" s="13" t="s">
        <v>106</v>
      </c>
      <c r="C25" s="14" t="s">
        <v>107</v>
      </c>
      <c r="D25" s="62">
        <v>2</v>
      </c>
      <c r="E25" s="63">
        <v>2</v>
      </c>
      <c r="F25" s="63">
        <v>3</v>
      </c>
      <c r="G25" s="63">
        <v>3</v>
      </c>
      <c r="H25" s="16">
        <v>2</v>
      </c>
      <c r="I25" s="16">
        <v>3</v>
      </c>
      <c r="J25" s="16">
        <v>4</v>
      </c>
      <c r="K25" s="16"/>
      <c r="L25" s="17" t="s">
        <v>123</v>
      </c>
      <c r="M25" s="17" t="s">
        <v>125</v>
      </c>
      <c r="N25" s="17" t="s">
        <v>125</v>
      </c>
      <c r="O25" s="17" t="s">
        <v>125</v>
      </c>
    </row>
    <row r="26" spans="2:15" ht="20.25" customHeight="1" thickBot="1" x14ac:dyDescent="0.4">
      <c r="B26" s="13" t="s">
        <v>174</v>
      </c>
      <c r="C26" s="14" t="s">
        <v>97</v>
      </c>
      <c r="D26" s="18">
        <v>2</v>
      </c>
      <c r="E26" s="15">
        <v>2</v>
      </c>
      <c r="F26" s="15">
        <v>3</v>
      </c>
      <c r="G26" s="15">
        <v>3</v>
      </c>
      <c r="H26" s="16">
        <v>2</v>
      </c>
      <c r="I26" s="16">
        <v>3</v>
      </c>
      <c r="J26" s="16"/>
      <c r="K26" s="16"/>
      <c r="L26" s="17" t="s">
        <v>123</v>
      </c>
      <c r="M26" s="17" t="s">
        <v>125</v>
      </c>
      <c r="N26" s="17" t="s">
        <v>125</v>
      </c>
      <c r="O26" s="17" t="s">
        <v>125</v>
      </c>
    </row>
    <row r="27" spans="2:15" ht="20.25" customHeight="1" thickBot="1" x14ac:dyDescent="0.4">
      <c r="B27" s="13" t="s">
        <v>175</v>
      </c>
      <c r="C27" s="14" t="s">
        <v>176</v>
      </c>
      <c r="D27" s="15">
        <v>2</v>
      </c>
      <c r="E27" s="15">
        <v>2</v>
      </c>
      <c r="F27" s="15">
        <v>3</v>
      </c>
      <c r="G27" s="15">
        <v>4</v>
      </c>
      <c r="H27" s="16">
        <v>2</v>
      </c>
      <c r="I27" s="16">
        <v>3</v>
      </c>
      <c r="J27" s="16">
        <v>4</v>
      </c>
      <c r="K27" s="16"/>
      <c r="L27" s="17" t="s">
        <v>125</v>
      </c>
      <c r="M27" s="17" t="s">
        <v>125</v>
      </c>
      <c r="N27" s="17" t="s">
        <v>125</v>
      </c>
      <c r="O27" s="17" t="s">
        <v>125</v>
      </c>
    </row>
    <row r="28" spans="2:15" ht="20.25" customHeight="1" thickBot="1" x14ac:dyDescent="0.4">
      <c r="B28" s="13" t="s">
        <v>108</v>
      </c>
      <c r="C28" s="14" t="s">
        <v>177</v>
      </c>
      <c r="D28" s="15">
        <v>2</v>
      </c>
      <c r="E28" s="15">
        <v>3</v>
      </c>
      <c r="F28" s="15">
        <v>4</v>
      </c>
      <c r="G28" s="15">
        <v>4</v>
      </c>
      <c r="H28" s="16">
        <v>2</v>
      </c>
      <c r="I28" s="16">
        <v>3</v>
      </c>
      <c r="J28" s="16">
        <v>4</v>
      </c>
      <c r="K28" s="16">
        <v>5</v>
      </c>
      <c r="L28" s="17" t="s">
        <v>125</v>
      </c>
      <c r="M28" s="17" t="s">
        <v>125</v>
      </c>
      <c r="N28" s="17" t="s">
        <v>125</v>
      </c>
      <c r="O28" s="17" t="s">
        <v>125</v>
      </c>
    </row>
    <row r="29" spans="2:15" ht="20.25" customHeight="1" thickBot="1" x14ac:dyDescent="0.4">
      <c r="B29" s="13" t="s">
        <v>109</v>
      </c>
      <c r="C29" s="20" t="s">
        <v>110</v>
      </c>
      <c r="D29" s="15">
        <v>2</v>
      </c>
      <c r="E29" s="15">
        <v>2</v>
      </c>
      <c r="F29" s="15">
        <v>3</v>
      </c>
      <c r="G29" s="15">
        <v>3</v>
      </c>
      <c r="H29" s="16">
        <v>2</v>
      </c>
      <c r="I29" s="16">
        <v>3</v>
      </c>
      <c r="J29" s="16">
        <v>4</v>
      </c>
      <c r="K29" s="16">
        <v>5</v>
      </c>
      <c r="L29" s="17" t="s">
        <v>125</v>
      </c>
      <c r="M29" s="17" t="s">
        <v>125</v>
      </c>
      <c r="N29" s="17" t="s">
        <v>125</v>
      </c>
      <c r="O29" s="17" t="s">
        <v>125</v>
      </c>
    </row>
    <row r="30" spans="2:15" ht="20.25" customHeight="1" thickBot="1" x14ac:dyDescent="0.4">
      <c r="B30" s="13" t="s">
        <v>111</v>
      </c>
      <c r="C30" s="14" t="s">
        <v>112</v>
      </c>
      <c r="D30" s="18">
        <v>2</v>
      </c>
      <c r="E30" s="15">
        <v>2</v>
      </c>
      <c r="F30" s="15">
        <v>3</v>
      </c>
      <c r="G30" s="15">
        <v>4</v>
      </c>
      <c r="H30" s="16">
        <v>2</v>
      </c>
      <c r="I30" s="16">
        <v>3</v>
      </c>
      <c r="J30" s="16">
        <v>4</v>
      </c>
      <c r="K30" s="16"/>
      <c r="L30" s="17" t="s">
        <v>123</v>
      </c>
      <c r="M30" s="17" t="s">
        <v>125</v>
      </c>
      <c r="N30" s="17" t="s">
        <v>125</v>
      </c>
      <c r="O30" s="17" t="s">
        <v>125</v>
      </c>
    </row>
    <row r="31" spans="2:15" ht="20.25" customHeight="1" thickBot="1" x14ac:dyDescent="0.4">
      <c r="B31" s="13" t="s">
        <v>113</v>
      </c>
      <c r="C31" s="14" t="s">
        <v>114</v>
      </c>
      <c r="D31" s="18">
        <v>2</v>
      </c>
      <c r="E31" s="18">
        <v>2</v>
      </c>
      <c r="F31" s="15">
        <v>3</v>
      </c>
      <c r="G31" s="15">
        <v>3</v>
      </c>
      <c r="H31" s="16">
        <v>2</v>
      </c>
      <c r="I31" s="16">
        <v>3</v>
      </c>
      <c r="J31" s="16">
        <v>4</v>
      </c>
      <c r="K31" s="16"/>
      <c r="L31" s="17" t="s">
        <v>123</v>
      </c>
      <c r="M31" s="17" t="s">
        <v>123</v>
      </c>
      <c r="N31" s="17" t="s">
        <v>125</v>
      </c>
      <c r="O31" s="17" t="s">
        <v>125</v>
      </c>
    </row>
    <row r="32" spans="2:15" ht="20.25" customHeight="1" thickBot="1" x14ac:dyDescent="0.4">
      <c r="B32" s="13" t="s">
        <v>115</v>
      </c>
      <c r="C32" s="14" t="s">
        <v>116</v>
      </c>
      <c r="D32" s="18">
        <v>2</v>
      </c>
      <c r="E32" s="18">
        <v>2</v>
      </c>
      <c r="F32" s="15">
        <v>3</v>
      </c>
      <c r="G32" s="15">
        <v>3</v>
      </c>
      <c r="H32" s="16">
        <v>2</v>
      </c>
      <c r="I32" s="16">
        <v>3</v>
      </c>
      <c r="J32" s="16"/>
      <c r="K32" s="16"/>
      <c r="L32" s="17" t="s">
        <v>123</v>
      </c>
      <c r="M32" s="17" t="s">
        <v>123</v>
      </c>
      <c r="N32" s="17" t="s">
        <v>125</v>
      </c>
      <c r="O32" s="17" t="s">
        <v>125</v>
      </c>
    </row>
    <row r="33" spans="2:15" ht="20.25" customHeight="1" thickBot="1" x14ac:dyDescent="0.4">
      <c r="B33" s="13" t="s">
        <v>117</v>
      </c>
      <c r="C33" s="14" t="s">
        <v>118</v>
      </c>
      <c r="D33" s="18">
        <v>2</v>
      </c>
      <c r="E33" s="15">
        <v>3</v>
      </c>
      <c r="F33" s="15">
        <v>3</v>
      </c>
      <c r="G33" s="15">
        <v>4</v>
      </c>
      <c r="H33" s="16">
        <v>2</v>
      </c>
      <c r="I33" s="16">
        <v>3</v>
      </c>
      <c r="J33" s="16">
        <v>4</v>
      </c>
      <c r="K33" s="16">
        <v>5</v>
      </c>
      <c r="L33" s="17" t="s">
        <v>125</v>
      </c>
      <c r="M33" s="17" t="s">
        <v>125</v>
      </c>
      <c r="N33" s="17" t="s">
        <v>125</v>
      </c>
      <c r="O33" s="17" t="s">
        <v>125</v>
      </c>
    </row>
    <row r="34" spans="2:15" ht="20.25" customHeight="1" thickBot="1" x14ac:dyDescent="0.4">
      <c r="B34" s="13" t="s">
        <v>119</v>
      </c>
      <c r="C34" s="14" t="s">
        <v>178</v>
      </c>
      <c r="D34" s="18">
        <v>2</v>
      </c>
      <c r="E34" s="15">
        <v>2</v>
      </c>
      <c r="F34" s="15">
        <v>3</v>
      </c>
      <c r="G34" s="15">
        <v>3</v>
      </c>
      <c r="H34" s="16">
        <v>2</v>
      </c>
      <c r="I34" s="16">
        <v>3</v>
      </c>
      <c r="J34" s="16"/>
      <c r="K34" s="16"/>
      <c r="L34" s="17" t="s">
        <v>125</v>
      </c>
      <c r="M34" s="17" t="s">
        <v>125</v>
      </c>
      <c r="N34" s="17" t="s">
        <v>125</v>
      </c>
      <c r="O34" s="17" t="s">
        <v>125</v>
      </c>
    </row>
    <row r="35" spans="2:15" x14ac:dyDescent="0.35">
      <c r="D35" s="64"/>
      <c r="E35" s="64"/>
      <c r="F35" s="64"/>
      <c r="G35" s="64"/>
    </row>
  </sheetData>
  <mergeCells count="3">
    <mergeCell ref="B2:C2"/>
    <mergeCell ref="D2:G2"/>
    <mergeCell ref="L2:O2"/>
  </mergeCells>
  <phoneticPr fontId="19" type="noConversion"/>
  <pageMargins left="0.511811024" right="0.511811024" top="0.78740157499999996" bottom="0.78740157499999996" header="0.31496062000000002" footer="0.3149606200000000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11"/>
  <dimension ref="B2:C29"/>
  <sheetViews>
    <sheetView workbookViewId="0">
      <selection activeCell="B3" sqref="B3:C29"/>
    </sheetView>
  </sheetViews>
  <sheetFormatPr defaultRowHeight="14.5" x14ac:dyDescent="0.35"/>
  <cols>
    <col min="3" max="3" width="23.1796875" customWidth="1"/>
  </cols>
  <sheetData>
    <row r="2" spans="2:3" x14ac:dyDescent="0.35">
      <c r="B2" s="66" t="s">
        <v>200</v>
      </c>
      <c r="C2" s="66" t="s">
        <v>227</v>
      </c>
    </row>
    <row r="3" spans="2:3" x14ac:dyDescent="0.35">
      <c r="B3" s="65" t="s">
        <v>199</v>
      </c>
      <c r="C3" s="67" t="s">
        <v>228</v>
      </c>
    </row>
    <row r="4" spans="2:3" x14ac:dyDescent="0.35">
      <c r="B4" s="65" t="s">
        <v>201</v>
      </c>
      <c r="C4" s="67" t="s">
        <v>229</v>
      </c>
    </row>
    <row r="5" spans="2:3" x14ac:dyDescent="0.35">
      <c r="B5" s="65" t="s">
        <v>203</v>
      </c>
      <c r="C5" s="67" t="s">
        <v>231</v>
      </c>
    </row>
    <row r="6" spans="2:3" x14ac:dyDescent="0.35">
      <c r="B6" s="65" t="s">
        <v>202</v>
      </c>
      <c r="C6" s="67" t="s">
        <v>230</v>
      </c>
    </row>
    <row r="7" spans="2:3" x14ac:dyDescent="0.35">
      <c r="B7" s="65" t="s">
        <v>204</v>
      </c>
      <c r="C7" s="67" t="s">
        <v>231</v>
      </c>
    </row>
    <row r="8" spans="2:3" x14ac:dyDescent="0.35">
      <c r="B8" s="65" t="s">
        <v>205</v>
      </c>
      <c r="C8" s="67" t="s">
        <v>232</v>
      </c>
    </row>
    <row r="9" spans="2:3" x14ac:dyDescent="0.35">
      <c r="B9" s="65" t="s">
        <v>206</v>
      </c>
      <c r="C9" s="67" t="s">
        <v>233</v>
      </c>
    </row>
    <row r="10" spans="2:3" x14ac:dyDescent="0.35">
      <c r="B10" s="65" t="s">
        <v>207</v>
      </c>
      <c r="C10" s="67" t="s">
        <v>234</v>
      </c>
    </row>
    <row r="11" spans="2:3" x14ac:dyDescent="0.35">
      <c r="B11" s="65" t="s">
        <v>208</v>
      </c>
      <c r="C11" s="67" t="s">
        <v>235</v>
      </c>
    </row>
    <row r="12" spans="2:3" x14ac:dyDescent="0.35">
      <c r="B12" s="65" t="s">
        <v>209</v>
      </c>
      <c r="C12" s="67" t="s">
        <v>236</v>
      </c>
    </row>
    <row r="13" spans="2:3" x14ac:dyDescent="0.35">
      <c r="B13" s="65" t="s">
        <v>212</v>
      </c>
      <c r="C13" s="67" t="s">
        <v>239</v>
      </c>
    </row>
    <row r="14" spans="2:3" x14ac:dyDescent="0.35">
      <c r="B14" s="65" t="s">
        <v>211</v>
      </c>
      <c r="C14" s="67" t="s">
        <v>238</v>
      </c>
    </row>
    <row r="15" spans="2:3" x14ac:dyDescent="0.35">
      <c r="B15" s="65" t="s">
        <v>210</v>
      </c>
      <c r="C15" s="67" t="s">
        <v>237</v>
      </c>
    </row>
    <row r="16" spans="2:3" x14ac:dyDescent="0.35">
      <c r="B16" s="65" t="s">
        <v>213</v>
      </c>
      <c r="C16" s="67" t="s">
        <v>240</v>
      </c>
    </row>
    <row r="17" spans="2:3" x14ac:dyDescent="0.35">
      <c r="B17" s="65" t="s">
        <v>214</v>
      </c>
      <c r="C17" s="67" t="s">
        <v>241</v>
      </c>
    </row>
    <row r="18" spans="2:3" x14ac:dyDescent="0.35">
      <c r="B18" s="65" t="s">
        <v>216</v>
      </c>
      <c r="C18" s="67" t="s">
        <v>242</v>
      </c>
    </row>
    <row r="19" spans="2:3" x14ac:dyDescent="0.35">
      <c r="B19" s="65" t="s">
        <v>217</v>
      </c>
      <c r="C19" s="67" t="s">
        <v>243</v>
      </c>
    </row>
    <row r="20" spans="2:3" x14ac:dyDescent="0.35">
      <c r="B20" s="65" t="s">
        <v>215</v>
      </c>
      <c r="C20" s="67" t="s">
        <v>251</v>
      </c>
    </row>
    <row r="21" spans="2:3" x14ac:dyDescent="0.35">
      <c r="B21" s="65" t="s">
        <v>218</v>
      </c>
      <c r="C21" s="67" t="s">
        <v>244</v>
      </c>
    </row>
    <row r="22" spans="2:3" x14ac:dyDescent="0.35">
      <c r="B22" s="65" t="s">
        <v>219</v>
      </c>
      <c r="C22" s="67" t="s">
        <v>245</v>
      </c>
    </row>
    <row r="23" spans="2:3" x14ac:dyDescent="0.35">
      <c r="B23" s="65" t="s">
        <v>221</v>
      </c>
      <c r="C23" s="67" t="s">
        <v>247</v>
      </c>
    </row>
    <row r="24" spans="2:3" x14ac:dyDescent="0.35">
      <c r="B24" s="65" t="s">
        <v>222</v>
      </c>
      <c r="C24" s="67" t="s">
        <v>248</v>
      </c>
    </row>
    <row r="25" spans="2:3" x14ac:dyDescent="0.35">
      <c r="B25" s="65" t="s">
        <v>220</v>
      </c>
      <c r="C25" s="67" t="s">
        <v>246</v>
      </c>
    </row>
    <row r="26" spans="2:3" x14ac:dyDescent="0.35">
      <c r="B26" s="65" t="s">
        <v>223</v>
      </c>
      <c r="C26" s="67" t="s">
        <v>252</v>
      </c>
    </row>
    <row r="27" spans="2:3" x14ac:dyDescent="0.35">
      <c r="B27" s="65" t="s">
        <v>225</v>
      </c>
      <c r="C27" s="67" t="s">
        <v>253</v>
      </c>
    </row>
    <row r="28" spans="2:3" x14ac:dyDescent="0.35">
      <c r="B28" s="65" t="s">
        <v>224</v>
      </c>
      <c r="C28" s="67" t="s">
        <v>249</v>
      </c>
    </row>
    <row r="29" spans="2:3" x14ac:dyDescent="0.35">
      <c r="B29" s="65" t="s">
        <v>226</v>
      </c>
      <c r="C29" s="67" t="s">
        <v>250</v>
      </c>
    </row>
  </sheetData>
  <sheetProtection algorithmName="SHA-512" hashValue="1idBX2SGB9oOFdUa2c3iAfOc8n+ifXsMNCwVwjPbU7T59zwQjqBBOMJcikCJ+gDJBrT545qtYLW8g7WW+XQt1Q==" saltValue="RZgbeyrtfmfO8d8kqjgCsA==" spinCount="100000" sheet="1" objects="1" scenarios="1"/>
  <sortState xmlns:xlrd2="http://schemas.microsoft.com/office/spreadsheetml/2017/richdata2" ref="B3:C29">
    <sortCondition ref="B3:B29"/>
  </sortState>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W42"/>
  <sheetViews>
    <sheetView showGridLines="0" topLeftCell="A10" zoomScaleNormal="100" zoomScaleSheetLayoutView="100" workbookViewId="0">
      <selection activeCell="H24" sqref="H24:J27"/>
    </sheetView>
  </sheetViews>
  <sheetFormatPr defaultColWidth="9.1796875" defaultRowHeight="14.5" x14ac:dyDescent="0.35"/>
  <cols>
    <col min="1" max="1" width="3.7265625" style="21" customWidth="1" collapsed="1"/>
    <col min="2" max="2" width="1.7265625" style="21" customWidth="1" collapsed="1"/>
    <col min="3" max="5" width="6.1796875" style="21" customWidth="1" collapsed="1"/>
    <col min="6" max="6" width="7.7265625" style="21" customWidth="1" collapsed="1"/>
    <col min="7" max="7" width="8.26953125" style="21" customWidth="1" collapsed="1"/>
    <col min="8" max="15" width="7.453125" style="21" customWidth="1" collapsed="1"/>
    <col min="16" max="17" width="8.1796875" style="21" customWidth="1" collapsed="1"/>
    <col min="18" max="22" width="7.453125" style="21" customWidth="1" collapsed="1"/>
    <col min="23" max="23" width="1.7265625" style="21" customWidth="1" collapsed="1"/>
    <col min="24" max="16384" width="9.1796875" style="21" collapsed="1"/>
  </cols>
  <sheetData>
    <row r="1" spans="1:23" ht="11.25" customHeight="1" x14ac:dyDescent="0.35"/>
    <row r="2" spans="1:23" ht="6" customHeight="1" x14ac:dyDescent="0.35"/>
    <row r="3" spans="1:23" ht="15" customHeight="1" x14ac:dyDescent="0.35">
      <c r="A3" s="99"/>
      <c r="B3" s="7"/>
      <c r="C3" s="7"/>
      <c r="D3" s="7"/>
      <c r="E3" s="7"/>
      <c r="F3" s="77" t="s">
        <v>55</v>
      </c>
      <c r="G3" s="77"/>
      <c r="H3" s="77"/>
      <c r="I3" s="77"/>
      <c r="J3" s="77"/>
      <c r="K3" s="77"/>
      <c r="L3" s="77"/>
      <c r="M3" s="77"/>
      <c r="N3" s="77"/>
      <c r="O3" s="77"/>
      <c r="P3" s="77"/>
      <c r="Q3" s="77"/>
      <c r="R3" s="77"/>
      <c r="S3" s="77"/>
      <c r="T3" s="7"/>
      <c r="U3" s="7"/>
      <c r="V3" s="7"/>
      <c r="W3" s="7"/>
    </row>
    <row r="4" spans="1:23" ht="15" customHeight="1" x14ac:dyDescent="0.35">
      <c r="A4" s="99"/>
      <c r="B4" s="7"/>
      <c r="C4" s="7"/>
      <c r="D4" s="7"/>
      <c r="E4" s="7"/>
      <c r="F4" s="77"/>
      <c r="G4" s="77"/>
      <c r="H4" s="77"/>
      <c r="I4" s="77"/>
      <c r="J4" s="77"/>
      <c r="K4" s="77"/>
      <c r="L4" s="77"/>
      <c r="M4" s="77"/>
      <c r="N4" s="77"/>
      <c r="O4" s="77"/>
      <c r="P4" s="77"/>
      <c r="Q4" s="77"/>
      <c r="R4" s="77"/>
      <c r="S4" s="77"/>
      <c r="T4" s="7"/>
      <c r="U4" s="7"/>
      <c r="V4" s="7"/>
      <c r="W4" s="7"/>
    </row>
    <row r="5" spans="1:23" ht="15.5" x14ac:dyDescent="0.35">
      <c r="A5" s="99"/>
      <c r="B5" s="7"/>
      <c r="C5" s="22"/>
      <c r="D5" s="22"/>
      <c r="E5" s="22"/>
      <c r="F5" s="23" t="s">
        <v>27</v>
      </c>
      <c r="G5" s="22"/>
      <c r="H5" s="22"/>
      <c r="I5" s="22"/>
      <c r="J5" s="22"/>
      <c r="K5" s="22"/>
      <c r="L5" s="22"/>
      <c r="M5" s="22"/>
      <c r="N5" s="22"/>
      <c r="O5" s="22"/>
      <c r="P5" s="22"/>
      <c r="Q5" s="22"/>
      <c r="R5" s="22"/>
      <c r="S5" s="22"/>
      <c r="T5" s="22"/>
      <c r="U5" s="22"/>
      <c r="V5" s="22"/>
      <c r="W5" s="7"/>
    </row>
    <row r="6" spans="1:23" ht="6" customHeight="1" x14ac:dyDescent="0.35">
      <c r="A6" s="99"/>
      <c r="B6" s="7"/>
      <c r="C6" s="22"/>
      <c r="D6" s="22"/>
      <c r="E6" s="22"/>
      <c r="F6" s="22"/>
      <c r="G6" s="22"/>
      <c r="H6" s="22"/>
      <c r="I6" s="22"/>
      <c r="J6" s="22"/>
      <c r="K6" s="22"/>
      <c r="L6" s="22"/>
      <c r="M6" s="22"/>
      <c r="N6" s="22"/>
      <c r="O6" s="22"/>
      <c r="P6" s="22"/>
      <c r="Q6" s="22"/>
      <c r="R6" s="22"/>
      <c r="S6" s="22"/>
      <c r="T6" s="22"/>
      <c r="U6" s="22"/>
      <c r="V6" s="22"/>
      <c r="W6" s="7"/>
    </row>
    <row r="7" spans="1:23" ht="15.5" x14ac:dyDescent="0.35">
      <c r="A7" s="99"/>
      <c r="B7" s="7"/>
      <c r="C7" s="22"/>
      <c r="D7" s="22"/>
      <c r="E7" s="22"/>
      <c r="F7" s="23" t="s">
        <v>255</v>
      </c>
      <c r="G7" s="7"/>
      <c r="H7" s="7"/>
      <c r="I7" s="7"/>
      <c r="J7" s="7"/>
      <c r="K7" s="7"/>
      <c r="L7" s="7"/>
      <c r="M7" s="7"/>
      <c r="N7" s="7"/>
      <c r="O7" s="7"/>
      <c r="P7" s="7"/>
      <c r="Q7" s="7"/>
      <c r="R7" s="137" t="s">
        <v>63</v>
      </c>
      <c r="S7" s="137"/>
      <c r="T7" s="137"/>
      <c r="U7" s="138"/>
      <c r="V7" s="24" t="s">
        <v>206</v>
      </c>
      <c r="W7" s="7"/>
    </row>
    <row r="8" spans="1:23" ht="6" customHeight="1" x14ac:dyDescent="0.35">
      <c r="A8" s="99"/>
      <c r="B8" s="7"/>
      <c r="C8" s="22"/>
      <c r="D8" s="22"/>
      <c r="E8" s="22"/>
      <c r="F8" s="7"/>
      <c r="G8" s="7"/>
      <c r="H8" s="7"/>
      <c r="I8" s="7"/>
      <c r="J8" s="7"/>
      <c r="K8" s="7"/>
      <c r="L8" s="7"/>
      <c r="M8" s="7"/>
      <c r="N8" s="7"/>
      <c r="O8" s="7"/>
      <c r="P8" s="7"/>
      <c r="Q8" s="7"/>
      <c r="R8" s="7"/>
      <c r="S8" s="7"/>
      <c r="T8" s="7"/>
      <c r="U8" s="7"/>
      <c r="V8" s="7"/>
      <c r="W8" s="7"/>
    </row>
    <row r="9" spans="1:23" x14ac:dyDescent="0.35">
      <c r="A9" s="99"/>
      <c r="B9" s="7"/>
      <c r="C9" s="22"/>
      <c r="D9" s="22"/>
      <c r="E9" s="22"/>
      <c r="F9" s="82" t="s">
        <v>7</v>
      </c>
      <c r="G9" s="132"/>
      <c r="H9" s="133" t="s">
        <v>293</v>
      </c>
      <c r="I9" s="134"/>
      <c r="J9" s="134"/>
      <c r="K9" s="134"/>
      <c r="L9" s="134"/>
      <c r="M9" s="134"/>
      <c r="N9" s="134"/>
      <c r="O9" s="140"/>
      <c r="P9" s="141" t="s">
        <v>10</v>
      </c>
      <c r="Q9" s="138"/>
      <c r="R9" s="145" t="str">
        <f>IF(V7="","",LOOKUP('Anexo III'!V7,Decreto!B3:B29,Decreto!C3:C29))</f>
        <v>Nº 35.507 de 05/06/2014</v>
      </c>
      <c r="S9" s="146"/>
      <c r="T9" s="146"/>
      <c r="U9" s="146"/>
      <c r="V9" s="147"/>
      <c r="W9" s="7"/>
    </row>
    <row r="10" spans="1:23" ht="6" customHeight="1" x14ac:dyDescent="0.35">
      <c r="A10" s="99"/>
      <c r="B10" s="7"/>
      <c r="C10" s="22"/>
      <c r="D10" s="22"/>
      <c r="E10" s="22"/>
      <c r="F10" s="22"/>
      <c r="G10" s="22"/>
      <c r="H10" s="22"/>
      <c r="I10" s="22"/>
      <c r="J10" s="22"/>
      <c r="K10" s="22"/>
      <c r="L10" s="22"/>
      <c r="M10" s="22"/>
      <c r="N10" s="22"/>
      <c r="O10" s="22"/>
      <c r="P10" s="25"/>
      <c r="Q10" s="25"/>
      <c r="R10" s="7"/>
      <c r="S10" s="7"/>
      <c r="T10" s="7"/>
      <c r="U10" s="7"/>
      <c r="V10" s="7"/>
      <c r="W10" s="7"/>
    </row>
    <row r="11" spans="1:23" x14ac:dyDescent="0.35">
      <c r="A11" s="99"/>
      <c r="B11" s="7"/>
      <c r="C11" s="22"/>
      <c r="D11" s="22"/>
      <c r="E11" s="22"/>
      <c r="F11" s="82" t="s">
        <v>64</v>
      </c>
      <c r="G11" s="132"/>
      <c r="H11" s="133" t="s">
        <v>292</v>
      </c>
      <c r="I11" s="134"/>
      <c r="J11" s="134"/>
      <c r="K11" s="134"/>
      <c r="L11" s="134"/>
      <c r="M11" s="134"/>
      <c r="N11" s="134"/>
      <c r="O11" s="134"/>
      <c r="P11" s="135" t="s">
        <v>8</v>
      </c>
      <c r="Q11" s="136"/>
      <c r="R11" s="142" t="s">
        <v>9</v>
      </c>
      <c r="S11" s="143"/>
      <c r="T11" s="143"/>
      <c r="U11" s="143"/>
      <c r="V11" s="144"/>
      <c r="W11" s="7"/>
    </row>
    <row r="12" spans="1:23" ht="15" thickBot="1" x14ac:dyDescent="0.4">
      <c r="A12" s="99"/>
      <c r="B12" s="7"/>
      <c r="C12" s="7"/>
      <c r="D12" s="7"/>
      <c r="E12" s="7"/>
      <c r="F12" s="7"/>
      <c r="G12" s="7"/>
      <c r="H12" s="7"/>
      <c r="I12" s="7"/>
      <c r="J12" s="7"/>
      <c r="K12" s="148"/>
      <c r="L12" s="148"/>
      <c r="M12" s="148"/>
      <c r="N12" s="148"/>
      <c r="O12" s="148"/>
      <c r="P12" s="149"/>
      <c r="Q12" s="149"/>
      <c r="R12" s="149"/>
      <c r="S12" s="149"/>
      <c r="T12" s="148"/>
      <c r="U12" s="148"/>
      <c r="V12" s="148"/>
      <c r="W12" s="7"/>
    </row>
    <row r="13" spans="1:23" ht="15" thickTop="1" x14ac:dyDescent="0.35">
      <c r="A13" s="99"/>
      <c r="B13" s="7"/>
      <c r="C13" s="121" t="s">
        <v>42</v>
      </c>
      <c r="D13" s="122"/>
      <c r="E13" s="122"/>
      <c r="F13" s="122"/>
      <c r="G13" s="122"/>
      <c r="H13" s="125" t="s">
        <v>19</v>
      </c>
      <c r="I13" s="126"/>
      <c r="J13" s="126"/>
      <c r="K13" s="126"/>
      <c r="L13" s="126"/>
      <c r="M13" s="126"/>
      <c r="N13" s="126"/>
      <c r="O13" s="126"/>
      <c r="P13" s="126"/>
      <c r="Q13" s="126"/>
      <c r="R13" s="126"/>
      <c r="S13" s="126"/>
      <c r="T13" s="126"/>
      <c r="U13" s="126"/>
      <c r="V13" s="127"/>
      <c r="W13" s="7"/>
    </row>
    <row r="14" spans="1:23" x14ac:dyDescent="0.35">
      <c r="A14" s="99"/>
      <c r="B14" s="7"/>
      <c r="C14" s="123"/>
      <c r="D14" s="124"/>
      <c r="E14" s="124"/>
      <c r="F14" s="124"/>
      <c r="G14" s="124"/>
      <c r="H14" s="124" t="s">
        <v>58</v>
      </c>
      <c r="I14" s="124"/>
      <c r="J14" s="124"/>
      <c r="K14" s="124" t="s">
        <v>59</v>
      </c>
      <c r="L14" s="124"/>
      <c r="M14" s="124"/>
      <c r="N14" s="124" t="s">
        <v>60</v>
      </c>
      <c r="O14" s="124"/>
      <c r="P14" s="124"/>
      <c r="Q14" s="128" t="s">
        <v>61</v>
      </c>
      <c r="R14" s="129"/>
      <c r="S14" s="130"/>
      <c r="T14" s="124" t="s">
        <v>62</v>
      </c>
      <c r="U14" s="124"/>
      <c r="V14" s="131"/>
      <c r="W14" s="7"/>
    </row>
    <row r="15" spans="1:23" ht="16.5" x14ac:dyDescent="0.35">
      <c r="A15" s="99"/>
      <c r="B15" s="7"/>
      <c r="C15" s="123" t="s">
        <v>5</v>
      </c>
      <c r="D15" s="124"/>
      <c r="E15" s="124"/>
      <c r="F15" s="51" t="s">
        <v>43</v>
      </c>
      <c r="G15" s="51" t="s">
        <v>18</v>
      </c>
      <c r="H15" s="124">
        <v>2020</v>
      </c>
      <c r="I15" s="124"/>
      <c r="J15" s="124"/>
      <c r="K15" s="124">
        <f>IF(H15="","Atenção (!)",H15+1)</f>
        <v>2021</v>
      </c>
      <c r="L15" s="124"/>
      <c r="M15" s="124"/>
      <c r="N15" s="124">
        <f>IF(H15="","Atenção (!)",K15+1)</f>
        <v>2022</v>
      </c>
      <c r="O15" s="124"/>
      <c r="P15" s="124"/>
      <c r="Q15" s="128">
        <f>IF(H15="","Atenção (!)",N15+1)</f>
        <v>2023</v>
      </c>
      <c r="R15" s="129"/>
      <c r="S15" s="130"/>
      <c r="T15" s="124">
        <f>IF(H15="","Atenção (!)",Q15+1)</f>
        <v>2024</v>
      </c>
      <c r="U15" s="124"/>
      <c r="V15" s="131"/>
      <c r="W15" s="7"/>
    </row>
    <row r="16" spans="1:23" ht="17.149999999999999" customHeight="1" x14ac:dyDescent="0.35">
      <c r="A16" s="99"/>
      <c r="B16" s="7"/>
      <c r="C16" s="90" t="s">
        <v>11</v>
      </c>
      <c r="D16" s="91"/>
      <c r="E16" s="92"/>
      <c r="F16" s="93" t="s">
        <v>12</v>
      </c>
      <c r="G16" s="95">
        <v>0.1</v>
      </c>
      <c r="H16" s="97" t="s">
        <v>181</v>
      </c>
      <c r="I16" s="97"/>
      <c r="J16" s="97"/>
      <c r="K16" s="97" t="s">
        <v>181</v>
      </c>
      <c r="L16" s="97"/>
      <c r="M16" s="97"/>
      <c r="N16" s="97" t="s">
        <v>181</v>
      </c>
      <c r="O16" s="97"/>
      <c r="P16" s="97"/>
      <c r="Q16" s="97" t="s">
        <v>181</v>
      </c>
      <c r="R16" s="97"/>
      <c r="S16" s="97"/>
      <c r="T16" s="97" t="s">
        <v>181</v>
      </c>
      <c r="U16" s="97"/>
      <c r="V16" s="116"/>
      <c r="W16" s="7"/>
    </row>
    <row r="17" spans="1:23" ht="17.149999999999999" customHeight="1" x14ac:dyDescent="0.35">
      <c r="A17" s="99"/>
      <c r="B17" s="7"/>
      <c r="C17" s="117" t="s">
        <v>182</v>
      </c>
      <c r="D17" s="111"/>
      <c r="E17" s="112"/>
      <c r="F17" s="93"/>
      <c r="G17" s="95"/>
      <c r="H17" s="97"/>
      <c r="I17" s="97"/>
      <c r="J17" s="97"/>
      <c r="K17" s="97"/>
      <c r="L17" s="97"/>
      <c r="M17" s="97"/>
      <c r="N17" s="97"/>
      <c r="O17" s="97"/>
      <c r="P17" s="97"/>
      <c r="Q17" s="97"/>
      <c r="R17" s="97"/>
      <c r="S17" s="97"/>
      <c r="T17" s="97"/>
      <c r="U17" s="97"/>
      <c r="V17" s="116"/>
      <c r="W17" s="7"/>
    </row>
    <row r="18" spans="1:23" ht="17.149999999999999" customHeight="1" x14ac:dyDescent="0.35">
      <c r="A18" s="99"/>
      <c r="B18" s="7"/>
      <c r="C18" s="110"/>
      <c r="D18" s="111"/>
      <c r="E18" s="112"/>
      <c r="F18" s="93"/>
      <c r="G18" s="95"/>
      <c r="H18" s="97"/>
      <c r="I18" s="97"/>
      <c r="J18" s="97"/>
      <c r="K18" s="97"/>
      <c r="L18" s="97"/>
      <c r="M18" s="97"/>
      <c r="N18" s="97"/>
      <c r="O18" s="97"/>
      <c r="P18" s="97"/>
      <c r="Q18" s="97"/>
      <c r="R18" s="97"/>
      <c r="S18" s="97"/>
      <c r="T18" s="97"/>
      <c r="U18" s="97"/>
      <c r="V18" s="116"/>
      <c r="W18" s="7"/>
    </row>
    <row r="19" spans="1:23" ht="17.149999999999999" customHeight="1" x14ac:dyDescent="0.35">
      <c r="A19" s="99"/>
      <c r="B19" s="7"/>
      <c r="C19" s="118"/>
      <c r="D19" s="119"/>
      <c r="E19" s="120"/>
      <c r="F19" s="93"/>
      <c r="G19" s="95"/>
      <c r="H19" s="97"/>
      <c r="I19" s="97"/>
      <c r="J19" s="97"/>
      <c r="K19" s="97"/>
      <c r="L19" s="97"/>
      <c r="M19" s="97"/>
      <c r="N19" s="97"/>
      <c r="O19" s="97"/>
      <c r="P19" s="97"/>
      <c r="Q19" s="97"/>
      <c r="R19" s="97"/>
      <c r="S19" s="97"/>
      <c r="T19" s="97"/>
      <c r="U19" s="97"/>
      <c r="V19" s="116"/>
      <c r="W19" s="7"/>
    </row>
    <row r="20" spans="1:23" ht="15" customHeight="1" x14ac:dyDescent="0.35">
      <c r="A20" s="99"/>
      <c r="B20" s="7"/>
      <c r="C20" s="90" t="s">
        <v>20</v>
      </c>
      <c r="D20" s="91"/>
      <c r="E20" s="92"/>
      <c r="F20" s="93" t="s">
        <v>12</v>
      </c>
      <c r="G20" s="95">
        <v>0.1</v>
      </c>
      <c r="H20" s="97" t="s">
        <v>184</v>
      </c>
      <c r="I20" s="97"/>
      <c r="J20" s="97"/>
      <c r="K20" s="97" t="s">
        <v>184</v>
      </c>
      <c r="L20" s="97"/>
      <c r="M20" s="97"/>
      <c r="N20" s="97" t="s">
        <v>184</v>
      </c>
      <c r="O20" s="97"/>
      <c r="P20" s="97"/>
      <c r="Q20" s="97" t="s">
        <v>184</v>
      </c>
      <c r="R20" s="97"/>
      <c r="S20" s="97"/>
      <c r="T20" s="97" t="s">
        <v>184</v>
      </c>
      <c r="U20" s="97"/>
      <c r="V20" s="116"/>
      <c r="W20" s="7"/>
    </row>
    <row r="21" spans="1:23" ht="15" customHeight="1" x14ac:dyDescent="0.35">
      <c r="A21" s="99"/>
      <c r="B21" s="7"/>
      <c r="C21" s="117" t="s">
        <v>183</v>
      </c>
      <c r="D21" s="111"/>
      <c r="E21" s="112"/>
      <c r="F21" s="93"/>
      <c r="G21" s="95"/>
      <c r="H21" s="97"/>
      <c r="I21" s="97"/>
      <c r="J21" s="97"/>
      <c r="K21" s="97"/>
      <c r="L21" s="97"/>
      <c r="M21" s="97"/>
      <c r="N21" s="97"/>
      <c r="O21" s="97"/>
      <c r="P21" s="97"/>
      <c r="Q21" s="97"/>
      <c r="R21" s="97"/>
      <c r="S21" s="97"/>
      <c r="T21" s="97"/>
      <c r="U21" s="97"/>
      <c r="V21" s="116"/>
      <c r="W21" s="7"/>
    </row>
    <row r="22" spans="1:23" x14ac:dyDescent="0.35">
      <c r="A22" s="99"/>
      <c r="B22" s="7"/>
      <c r="C22" s="110"/>
      <c r="D22" s="111"/>
      <c r="E22" s="112"/>
      <c r="F22" s="93"/>
      <c r="G22" s="95"/>
      <c r="H22" s="97"/>
      <c r="I22" s="97"/>
      <c r="J22" s="97"/>
      <c r="K22" s="97"/>
      <c r="L22" s="97"/>
      <c r="M22" s="97"/>
      <c r="N22" s="97"/>
      <c r="O22" s="97"/>
      <c r="P22" s="97"/>
      <c r="Q22" s="97"/>
      <c r="R22" s="97"/>
      <c r="S22" s="97"/>
      <c r="T22" s="97"/>
      <c r="U22" s="97"/>
      <c r="V22" s="116"/>
      <c r="W22" s="7"/>
    </row>
    <row r="23" spans="1:23" x14ac:dyDescent="0.35">
      <c r="A23" s="99"/>
      <c r="B23" s="7"/>
      <c r="C23" s="118"/>
      <c r="D23" s="119"/>
      <c r="E23" s="120"/>
      <c r="F23" s="93"/>
      <c r="G23" s="95"/>
      <c r="H23" s="97"/>
      <c r="I23" s="97"/>
      <c r="J23" s="97"/>
      <c r="K23" s="97"/>
      <c r="L23" s="97"/>
      <c r="M23" s="97"/>
      <c r="N23" s="97"/>
      <c r="O23" s="97"/>
      <c r="P23" s="97"/>
      <c r="Q23" s="97"/>
      <c r="R23" s="97"/>
      <c r="S23" s="97"/>
      <c r="T23" s="97"/>
      <c r="U23" s="97"/>
      <c r="V23" s="116"/>
      <c r="W23" s="7"/>
    </row>
    <row r="24" spans="1:23" ht="15" customHeight="1" x14ac:dyDescent="0.35">
      <c r="A24" s="99"/>
      <c r="B24" s="7"/>
      <c r="C24" s="90" t="s">
        <v>22</v>
      </c>
      <c r="D24" s="91"/>
      <c r="E24" s="92"/>
      <c r="F24" s="93" t="s">
        <v>12</v>
      </c>
      <c r="G24" s="95">
        <v>0.1</v>
      </c>
      <c r="H24" s="97" t="s">
        <v>185</v>
      </c>
      <c r="I24" s="97"/>
      <c r="J24" s="97"/>
      <c r="K24" s="97" t="s">
        <v>185</v>
      </c>
      <c r="L24" s="97"/>
      <c r="M24" s="97"/>
      <c r="N24" s="97" t="s">
        <v>185</v>
      </c>
      <c r="O24" s="97"/>
      <c r="P24" s="97"/>
      <c r="Q24" s="97" t="s">
        <v>185</v>
      </c>
      <c r="R24" s="97"/>
      <c r="S24" s="97"/>
      <c r="T24" s="97" t="s">
        <v>185</v>
      </c>
      <c r="U24" s="97"/>
      <c r="V24" s="116"/>
      <c r="W24" s="7"/>
    </row>
    <row r="25" spans="1:23" x14ac:dyDescent="0.35">
      <c r="A25" s="99"/>
      <c r="B25" s="7"/>
      <c r="C25" s="110" t="s">
        <v>21</v>
      </c>
      <c r="D25" s="111"/>
      <c r="E25" s="112"/>
      <c r="F25" s="93"/>
      <c r="G25" s="95"/>
      <c r="H25" s="97"/>
      <c r="I25" s="97"/>
      <c r="J25" s="97"/>
      <c r="K25" s="97"/>
      <c r="L25" s="97"/>
      <c r="M25" s="97"/>
      <c r="N25" s="97"/>
      <c r="O25" s="97"/>
      <c r="P25" s="97"/>
      <c r="Q25" s="97"/>
      <c r="R25" s="97"/>
      <c r="S25" s="97"/>
      <c r="T25" s="97"/>
      <c r="U25" s="97"/>
      <c r="V25" s="116"/>
      <c r="W25" s="7"/>
    </row>
    <row r="26" spans="1:23" x14ac:dyDescent="0.35">
      <c r="A26" s="99"/>
      <c r="B26" s="7"/>
      <c r="C26" s="110"/>
      <c r="D26" s="111"/>
      <c r="E26" s="112"/>
      <c r="F26" s="93"/>
      <c r="G26" s="95"/>
      <c r="H26" s="97"/>
      <c r="I26" s="97"/>
      <c r="J26" s="97"/>
      <c r="K26" s="97"/>
      <c r="L26" s="97"/>
      <c r="M26" s="97"/>
      <c r="N26" s="97"/>
      <c r="O26" s="97"/>
      <c r="P26" s="97"/>
      <c r="Q26" s="97"/>
      <c r="R26" s="97"/>
      <c r="S26" s="97"/>
      <c r="T26" s="97"/>
      <c r="U26" s="97"/>
      <c r="V26" s="116"/>
      <c r="W26" s="7"/>
    </row>
    <row r="27" spans="1:23" x14ac:dyDescent="0.35">
      <c r="A27" s="99"/>
      <c r="B27" s="7"/>
      <c r="C27" s="118"/>
      <c r="D27" s="119"/>
      <c r="E27" s="120"/>
      <c r="F27" s="93"/>
      <c r="G27" s="95"/>
      <c r="H27" s="97"/>
      <c r="I27" s="97"/>
      <c r="J27" s="97"/>
      <c r="K27" s="97"/>
      <c r="L27" s="97"/>
      <c r="M27" s="97"/>
      <c r="N27" s="97"/>
      <c r="O27" s="97"/>
      <c r="P27" s="97"/>
      <c r="Q27" s="97"/>
      <c r="R27" s="97"/>
      <c r="S27" s="97"/>
      <c r="T27" s="97"/>
      <c r="U27" s="97"/>
      <c r="V27" s="116"/>
      <c r="W27" s="7"/>
    </row>
    <row r="28" spans="1:23" ht="15" customHeight="1" x14ac:dyDescent="0.35">
      <c r="A28" s="99"/>
      <c r="B28" s="7"/>
      <c r="C28" s="90" t="s">
        <v>23</v>
      </c>
      <c r="D28" s="91"/>
      <c r="E28" s="92"/>
      <c r="F28" s="93" t="s">
        <v>12</v>
      </c>
      <c r="G28" s="95">
        <v>0.1</v>
      </c>
      <c r="H28" s="97" t="s">
        <v>186</v>
      </c>
      <c r="I28" s="97"/>
      <c r="J28" s="97"/>
      <c r="K28" s="97" t="s">
        <v>186</v>
      </c>
      <c r="L28" s="97"/>
      <c r="M28" s="97"/>
      <c r="N28" s="97" t="s">
        <v>186</v>
      </c>
      <c r="O28" s="97"/>
      <c r="P28" s="97"/>
      <c r="Q28" s="97" t="s">
        <v>186</v>
      </c>
      <c r="R28" s="97"/>
      <c r="S28" s="97"/>
      <c r="T28" s="97" t="s">
        <v>186</v>
      </c>
      <c r="U28" s="97"/>
      <c r="V28" s="116"/>
      <c r="W28" s="7"/>
    </row>
    <row r="29" spans="1:23" x14ac:dyDescent="0.35">
      <c r="A29" s="99"/>
      <c r="B29" s="7"/>
      <c r="C29" s="110" t="s">
        <v>24</v>
      </c>
      <c r="D29" s="111"/>
      <c r="E29" s="112"/>
      <c r="F29" s="93"/>
      <c r="G29" s="95"/>
      <c r="H29" s="97"/>
      <c r="I29" s="97"/>
      <c r="J29" s="97"/>
      <c r="K29" s="97"/>
      <c r="L29" s="97"/>
      <c r="M29" s="97"/>
      <c r="N29" s="97"/>
      <c r="O29" s="97"/>
      <c r="P29" s="97"/>
      <c r="Q29" s="97"/>
      <c r="R29" s="97"/>
      <c r="S29" s="97"/>
      <c r="T29" s="97"/>
      <c r="U29" s="97"/>
      <c r="V29" s="116"/>
      <c r="W29" s="7"/>
    </row>
    <row r="30" spans="1:23" x14ac:dyDescent="0.35">
      <c r="A30" s="99"/>
      <c r="B30" s="7"/>
      <c r="C30" s="110"/>
      <c r="D30" s="111"/>
      <c r="E30" s="112"/>
      <c r="F30" s="93"/>
      <c r="G30" s="95"/>
      <c r="H30" s="97"/>
      <c r="I30" s="97"/>
      <c r="J30" s="97"/>
      <c r="K30" s="97"/>
      <c r="L30" s="97"/>
      <c r="M30" s="97"/>
      <c r="N30" s="97"/>
      <c r="O30" s="97"/>
      <c r="P30" s="97"/>
      <c r="Q30" s="97"/>
      <c r="R30" s="97"/>
      <c r="S30" s="97"/>
      <c r="T30" s="97"/>
      <c r="U30" s="97"/>
      <c r="V30" s="116"/>
      <c r="W30" s="7"/>
    </row>
    <row r="31" spans="1:23" x14ac:dyDescent="0.35">
      <c r="A31" s="99"/>
      <c r="B31" s="7"/>
      <c r="C31" s="118"/>
      <c r="D31" s="119"/>
      <c r="E31" s="120"/>
      <c r="F31" s="93"/>
      <c r="G31" s="95"/>
      <c r="H31" s="97"/>
      <c r="I31" s="97"/>
      <c r="J31" s="97"/>
      <c r="K31" s="97"/>
      <c r="L31" s="97"/>
      <c r="M31" s="97"/>
      <c r="N31" s="97"/>
      <c r="O31" s="97"/>
      <c r="P31" s="97"/>
      <c r="Q31" s="97"/>
      <c r="R31" s="97"/>
      <c r="S31" s="97"/>
      <c r="T31" s="97"/>
      <c r="U31" s="97"/>
      <c r="V31" s="116"/>
      <c r="W31" s="7"/>
    </row>
    <row r="32" spans="1:23" ht="15" customHeight="1" x14ac:dyDescent="0.35">
      <c r="A32" s="99"/>
      <c r="B32" s="7"/>
      <c r="C32" s="90" t="s">
        <v>25</v>
      </c>
      <c r="D32" s="91"/>
      <c r="E32" s="92"/>
      <c r="F32" s="93" t="s">
        <v>12</v>
      </c>
      <c r="G32" s="95">
        <v>0.1</v>
      </c>
      <c r="H32" s="97" t="s">
        <v>187</v>
      </c>
      <c r="I32" s="97"/>
      <c r="J32" s="97"/>
      <c r="K32" s="97" t="s">
        <v>187</v>
      </c>
      <c r="L32" s="97"/>
      <c r="M32" s="97"/>
      <c r="N32" s="97" t="s">
        <v>187</v>
      </c>
      <c r="O32" s="97"/>
      <c r="P32" s="97"/>
      <c r="Q32" s="97" t="s">
        <v>187</v>
      </c>
      <c r="R32" s="97"/>
      <c r="S32" s="97"/>
      <c r="T32" s="101" t="s">
        <v>187</v>
      </c>
      <c r="U32" s="102"/>
      <c r="V32" s="103"/>
      <c r="W32" s="7"/>
    </row>
    <row r="33" spans="1:23" x14ac:dyDescent="0.35">
      <c r="A33" s="99"/>
      <c r="B33" s="7"/>
      <c r="C33" s="110" t="s">
        <v>26</v>
      </c>
      <c r="D33" s="111"/>
      <c r="E33" s="112"/>
      <c r="F33" s="93"/>
      <c r="G33" s="95"/>
      <c r="H33" s="97"/>
      <c r="I33" s="97"/>
      <c r="J33" s="97"/>
      <c r="K33" s="97"/>
      <c r="L33" s="97"/>
      <c r="M33" s="97"/>
      <c r="N33" s="97"/>
      <c r="O33" s="97"/>
      <c r="P33" s="97"/>
      <c r="Q33" s="97"/>
      <c r="R33" s="97"/>
      <c r="S33" s="97"/>
      <c r="T33" s="104"/>
      <c r="U33" s="105"/>
      <c r="V33" s="106"/>
      <c r="W33" s="7"/>
    </row>
    <row r="34" spans="1:23" x14ac:dyDescent="0.35">
      <c r="A34" s="99"/>
      <c r="B34" s="7"/>
      <c r="C34" s="110"/>
      <c r="D34" s="111"/>
      <c r="E34" s="112"/>
      <c r="F34" s="93"/>
      <c r="G34" s="95"/>
      <c r="H34" s="97"/>
      <c r="I34" s="97"/>
      <c r="J34" s="97"/>
      <c r="K34" s="97"/>
      <c r="L34" s="97"/>
      <c r="M34" s="97"/>
      <c r="N34" s="97"/>
      <c r="O34" s="97"/>
      <c r="P34" s="97"/>
      <c r="Q34" s="97"/>
      <c r="R34" s="97"/>
      <c r="S34" s="97"/>
      <c r="T34" s="104"/>
      <c r="U34" s="105"/>
      <c r="V34" s="106"/>
      <c r="W34" s="7"/>
    </row>
    <row r="35" spans="1:23" ht="15" thickBot="1" x14ac:dyDescent="0.4">
      <c r="A35" s="99"/>
      <c r="B35" s="7"/>
      <c r="C35" s="113"/>
      <c r="D35" s="114"/>
      <c r="E35" s="115"/>
      <c r="F35" s="94"/>
      <c r="G35" s="96"/>
      <c r="H35" s="98"/>
      <c r="I35" s="98"/>
      <c r="J35" s="98"/>
      <c r="K35" s="98"/>
      <c r="L35" s="98"/>
      <c r="M35" s="98"/>
      <c r="N35" s="98"/>
      <c r="O35" s="98"/>
      <c r="P35" s="98"/>
      <c r="Q35" s="98"/>
      <c r="R35" s="98"/>
      <c r="S35" s="98"/>
      <c r="T35" s="107"/>
      <c r="U35" s="108"/>
      <c r="V35" s="109"/>
      <c r="W35" s="7"/>
    </row>
    <row r="36" spans="1:23" ht="17.25" customHeight="1" thickTop="1" x14ac:dyDescent="0.35">
      <c r="A36" s="99"/>
      <c r="B36" s="7"/>
      <c r="C36" s="31" t="s">
        <v>57</v>
      </c>
      <c r="D36" s="22"/>
      <c r="E36" s="22"/>
      <c r="F36" s="22"/>
      <c r="G36" s="22"/>
      <c r="H36" s="22"/>
      <c r="I36" s="22"/>
      <c r="J36" s="22"/>
      <c r="K36" s="22"/>
      <c r="L36" s="22"/>
      <c r="M36" s="22"/>
      <c r="N36" s="22"/>
      <c r="O36" s="22"/>
      <c r="P36" s="22"/>
      <c r="Q36" s="22"/>
      <c r="R36" s="22"/>
      <c r="S36" s="22"/>
      <c r="T36" s="22"/>
      <c r="U36" s="22"/>
      <c r="V36" s="22"/>
      <c r="W36" s="7"/>
    </row>
    <row r="37" spans="1:23" ht="17.25" customHeight="1" x14ac:dyDescent="0.35">
      <c r="A37" s="99"/>
      <c r="B37" s="7"/>
      <c r="C37" s="61" t="s">
        <v>167</v>
      </c>
      <c r="D37" s="22"/>
      <c r="E37" s="22"/>
      <c r="F37" s="22"/>
      <c r="G37" s="22"/>
      <c r="H37" s="22"/>
      <c r="I37" s="22"/>
      <c r="J37" s="22"/>
      <c r="K37" s="22"/>
      <c r="L37" s="22"/>
      <c r="M37" s="22"/>
      <c r="N37" s="22"/>
      <c r="O37" s="22"/>
      <c r="P37" s="22"/>
      <c r="Q37" s="22"/>
      <c r="R37" s="22"/>
      <c r="S37" s="22"/>
      <c r="T37" s="22"/>
      <c r="U37" s="22"/>
      <c r="V37" s="22"/>
      <c r="W37" s="7"/>
    </row>
    <row r="38" spans="1:23" ht="17.25" customHeight="1" x14ac:dyDescent="0.35">
      <c r="A38" s="99"/>
      <c r="B38" s="7"/>
      <c r="C38" s="26"/>
      <c r="D38" s="22"/>
      <c r="E38" s="22"/>
      <c r="F38" s="22"/>
      <c r="G38" s="22"/>
      <c r="H38" s="22"/>
      <c r="I38" s="22"/>
      <c r="J38" s="22"/>
      <c r="K38" s="22"/>
      <c r="L38" s="22"/>
      <c r="M38" s="22"/>
      <c r="N38" s="22"/>
      <c r="O38" s="22"/>
      <c r="P38" s="22"/>
      <c r="Q38" s="22"/>
      <c r="R38" s="22"/>
      <c r="S38" s="22"/>
      <c r="T38" s="22"/>
      <c r="U38" s="22"/>
      <c r="V38" s="22"/>
      <c r="W38" s="7"/>
    </row>
    <row r="39" spans="1:23" x14ac:dyDescent="0.35">
      <c r="A39" s="99"/>
      <c r="B39" s="7"/>
      <c r="C39" s="42">
        <f>SUM(G19:G34)</f>
        <v>0.4</v>
      </c>
      <c r="D39" s="7"/>
      <c r="E39" s="7"/>
      <c r="F39" s="7"/>
      <c r="G39" s="7"/>
      <c r="H39" s="7"/>
      <c r="I39" s="7"/>
      <c r="J39" s="7"/>
      <c r="K39" s="7"/>
      <c r="L39" s="7"/>
      <c r="M39" s="7"/>
      <c r="N39" s="7"/>
      <c r="O39" s="7"/>
      <c r="P39" s="7"/>
      <c r="Q39" s="7"/>
      <c r="R39" s="7"/>
      <c r="S39" s="7"/>
      <c r="T39" s="7"/>
      <c r="U39" s="7"/>
      <c r="V39" s="7"/>
      <c r="W39" s="7"/>
    </row>
    <row r="40" spans="1:23" x14ac:dyDescent="0.35">
      <c r="A40" s="99"/>
      <c r="B40" s="7"/>
      <c r="C40" s="89"/>
      <c r="D40" s="89"/>
      <c r="E40" s="89"/>
      <c r="F40" s="89"/>
      <c r="G40" s="89"/>
      <c r="H40" s="89"/>
      <c r="I40" s="7"/>
      <c r="J40" s="89"/>
      <c r="K40" s="89"/>
      <c r="L40" s="89"/>
      <c r="M40" s="89"/>
      <c r="N40" s="89"/>
      <c r="O40" s="89"/>
      <c r="P40" s="7"/>
      <c r="Q40" s="89"/>
      <c r="R40" s="89"/>
      <c r="S40" s="89"/>
      <c r="T40" s="89"/>
      <c r="U40" s="89"/>
      <c r="V40" s="89"/>
      <c r="W40" s="7"/>
    </row>
    <row r="41" spans="1:23" ht="15" customHeight="1" x14ac:dyDescent="0.35">
      <c r="A41" s="99"/>
      <c r="B41" s="7"/>
      <c r="C41" s="100" t="s">
        <v>9</v>
      </c>
      <c r="D41" s="100"/>
      <c r="E41" s="100"/>
      <c r="F41" s="100"/>
      <c r="G41" s="100"/>
      <c r="H41" s="100"/>
      <c r="I41" s="7"/>
      <c r="J41" s="139" t="str">
        <f>IF(H9="","Entidade Estadual",H9)</f>
        <v>Agência Reguladora de Águas, Energia e Saneamento Básico do DF - Adasa</v>
      </c>
      <c r="K41" s="139"/>
      <c r="L41" s="139"/>
      <c r="M41" s="139"/>
      <c r="N41" s="139"/>
      <c r="O41" s="139"/>
      <c r="P41" s="7"/>
      <c r="Q41" s="139" t="str">
        <f>IF(H11="","Conselho Estadual",H11)</f>
        <v>Conselho de Recursos Hídricos do Distrito Federal (CRH/DF)</v>
      </c>
      <c r="R41" s="139"/>
      <c r="S41" s="139"/>
      <c r="T41" s="139"/>
      <c r="U41" s="139"/>
      <c r="V41" s="139"/>
      <c r="W41" s="7"/>
    </row>
    <row r="42" spans="1:23" x14ac:dyDescent="0.35">
      <c r="A42" s="99"/>
      <c r="B42" s="7"/>
      <c r="C42" s="7"/>
      <c r="D42" s="7"/>
      <c r="E42" s="7"/>
      <c r="F42" s="7"/>
      <c r="G42" s="7"/>
      <c r="H42" s="7"/>
      <c r="I42" s="7"/>
      <c r="J42" s="52"/>
      <c r="K42" s="52"/>
      <c r="L42" s="52"/>
      <c r="M42" s="52"/>
      <c r="N42" s="52"/>
      <c r="O42" s="52"/>
      <c r="P42" s="7"/>
      <c r="Q42" s="52"/>
      <c r="R42" s="52"/>
      <c r="S42" s="52"/>
      <c r="T42" s="52"/>
      <c r="U42" s="52"/>
      <c r="V42" s="52"/>
      <c r="W42" s="7"/>
    </row>
  </sheetData>
  <sheetProtection algorithmName="SHA-512" hashValue="BUpJE+cnNawAepyfeK9yYVflaz1yzjK2v8HuGSaamWNwe4Diciau/RBpqD/QpS+0UYaDO2AaDHjzgHi++rxZlw==" saltValue="FeLtOIVOUfiPyRTcEi4boA==" spinCount="100000" sheet="1" objects="1" scenarios="1"/>
  <mergeCells count="79">
    <mergeCell ref="J41:O41"/>
    <mergeCell ref="Q41:V41"/>
    <mergeCell ref="K15:M15"/>
    <mergeCell ref="H9:O9"/>
    <mergeCell ref="P9:Q9"/>
    <mergeCell ref="Q15:S15"/>
    <mergeCell ref="R11:V11"/>
    <mergeCell ref="T15:V15"/>
    <mergeCell ref="R9:V9"/>
    <mergeCell ref="K12:M12"/>
    <mergeCell ref="N12:P12"/>
    <mergeCell ref="Q12:S12"/>
    <mergeCell ref="T12:V12"/>
    <mergeCell ref="H28:J31"/>
    <mergeCell ref="Q28:S31"/>
    <mergeCell ref="T28:V31"/>
    <mergeCell ref="F9:G9"/>
    <mergeCell ref="F11:G11"/>
    <mergeCell ref="H11:O11"/>
    <mergeCell ref="P11:Q11"/>
    <mergeCell ref="F3:S4"/>
    <mergeCell ref="R7:U7"/>
    <mergeCell ref="C15:E15"/>
    <mergeCell ref="H15:J15"/>
    <mergeCell ref="N15:P15"/>
    <mergeCell ref="H16:J19"/>
    <mergeCell ref="K16:M19"/>
    <mergeCell ref="N16:P19"/>
    <mergeCell ref="C13:G14"/>
    <mergeCell ref="H13:V13"/>
    <mergeCell ref="H14:J14"/>
    <mergeCell ref="Q14:S14"/>
    <mergeCell ref="T14:V14"/>
    <mergeCell ref="N14:P14"/>
    <mergeCell ref="K14:M14"/>
    <mergeCell ref="T16:V19"/>
    <mergeCell ref="C20:E20"/>
    <mergeCell ref="F20:F23"/>
    <mergeCell ref="G20:G23"/>
    <mergeCell ref="H20:J23"/>
    <mergeCell ref="K20:M23"/>
    <mergeCell ref="N20:P23"/>
    <mergeCell ref="Q20:S23"/>
    <mergeCell ref="C25:E27"/>
    <mergeCell ref="K32:M35"/>
    <mergeCell ref="C28:E28"/>
    <mergeCell ref="Q16:S19"/>
    <mergeCell ref="G28:G31"/>
    <mergeCell ref="C17:E19"/>
    <mergeCell ref="F16:F19"/>
    <mergeCell ref="G16:G19"/>
    <mergeCell ref="C29:E31"/>
    <mergeCell ref="K28:M31"/>
    <mergeCell ref="F28:F31"/>
    <mergeCell ref="A3:A42"/>
    <mergeCell ref="C41:H41"/>
    <mergeCell ref="T32:V35"/>
    <mergeCell ref="C33:E35"/>
    <mergeCell ref="N28:P31"/>
    <mergeCell ref="T20:V23"/>
    <mergeCell ref="C21:E23"/>
    <mergeCell ref="C24:E24"/>
    <mergeCell ref="F24:F27"/>
    <mergeCell ref="G24:G27"/>
    <mergeCell ref="H24:J27"/>
    <mergeCell ref="K24:M27"/>
    <mergeCell ref="N24:P27"/>
    <mergeCell ref="Q24:S27"/>
    <mergeCell ref="T24:V27"/>
    <mergeCell ref="C16:E16"/>
    <mergeCell ref="Q40:V40"/>
    <mergeCell ref="C32:E32"/>
    <mergeCell ref="F32:F35"/>
    <mergeCell ref="G32:G35"/>
    <mergeCell ref="H32:J35"/>
    <mergeCell ref="N32:P35"/>
    <mergeCell ref="C40:H40"/>
    <mergeCell ref="J40:O40"/>
    <mergeCell ref="Q32:S35"/>
  </mergeCells>
  <phoneticPr fontId="19" type="noConversion"/>
  <conditionalFormatting sqref="G20:G35">
    <cfRule type="cellIs" dxfId="69" priority="36" operator="equal">
      <formula>"Atenção (!)"</formula>
    </cfRule>
  </conditionalFormatting>
  <conditionalFormatting sqref="R7:V7">
    <cfRule type="cellIs" dxfId="68" priority="29" operator="equal">
      <formula>""</formula>
    </cfRule>
  </conditionalFormatting>
  <conditionalFormatting sqref="R9">
    <cfRule type="cellIs" dxfId="67" priority="28" operator="equal">
      <formula>""</formula>
    </cfRule>
  </conditionalFormatting>
  <conditionalFormatting sqref="H11:O11">
    <cfRule type="cellIs" dxfId="66" priority="27" operator="equal">
      <formula>""</formula>
    </cfRule>
  </conditionalFormatting>
  <conditionalFormatting sqref="Q40:V40 J40:O40">
    <cfRule type="cellIs" dxfId="65" priority="48" stopIfTrue="1" operator="equal">
      <formula>"Nome do Representante Legal"</formula>
    </cfRule>
    <cfRule type="cellIs" dxfId="64" priority="49" stopIfTrue="1" operator="equal">
      <formula>""</formula>
    </cfRule>
  </conditionalFormatting>
  <conditionalFormatting sqref="H9:O9">
    <cfRule type="cellIs" dxfId="63" priority="25" operator="equal">
      <formula>""</formula>
    </cfRule>
  </conditionalFormatting>
  <conditionalFormatting sqref="C40:H40">
    <cfRule type="cellIs" dxfId="62" priority="11" stopIfTrue="1" operator="equal">
      <formula>"Nome do Representante Legal"</formula>
    </cfRule>
    <cfRule type="cellIs" dxfId="61" priority="12" stopIfTrue="1" operator="equal">
      <formula>""</formula>
    </cfRule>
  </conditionalFormatting>
  <conditionalFormatting sqref="G16:G19">
    <cfRule type="cellIs" dxfId="60" priority="3" operator="equal">
      <formula>"Atenção (!)"</formula>
    </cfRule>
  </conditionalFormatting>
  <conditionalFormatting sqref="H28:S31">
    <cfRule type="cellIs" dxfId="59" priority="2" operator="equal">
      <formula>"Atenção (!)"</formula>
    </cfRule>
  </conditionalFormatting>
  <dataValidations count="2">
    <dataValidation type="list" allowBlank="1" showInputMessage="1" showErrorMessage="1" sqref="V7" xr:uid="{00000000-0002-0000-0100-000000000000}">
      <formula1>"AC,AL,AM,AP,BA,CE,DF,ES,GO,MA,MG,MS,MT,PA,PB,PE,PI,PR,RJ,RN,RO,RR,RS,SC,SE,SP,TO"</formula1>
    </dataValidation>
    <dataValidation type="list" allowBlank="1" showInputMessage="1" showErrorMessage="1" sqref="H15:J15" xr:uid="{00000000-0002-0000-0100-000001000000}">
      <formula1>"2017,2018,2019,2020,2021,2022,2023,2024"</formula1>
    </dataValidation>
  </dataValidations>
  <printOptions horizontalCentered="1"/>
  <pageMargins left="0.19685039370078741" right="0.19685039370078741" top="0.39370078740157483" bottom="0.19685039370078741" header="0" footer="0"/>
  <pageSetup paperSize="9" scale="95" orientation="landscape" r:id="rId1"/>
  <ignoredErrors>
    <ignoredError sqref="C3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AB43"/>
  <sheetViews>
    <sheetView showGridLines="0" topLeftCell="A10" zoomScale="90" zoomScaleNormal="90" zoomScaleSheetLayoutView="100" workbookViewId="0">
      <selection activeCell="K24" sqref="K24:M27"/>
    </sheetView>
  </sheetViews>
  <sheetFormatPr defaultColWidth="9.1796875" defaultRowHeight="14.5" x14ac:dyDescent="0.35"/>
  <cols>
    <col min="1" max="1" width="3.7265625" style="21" customWidth="1" collapsed="1"/>
    <col min="2" max="2" width="1.7265625" style="21" customWidth="1" collapsed="1"/>
    <col min="3" max="5" width="6.1796875" style="21" customWidth="1" collapsed="1"/>
    <col min="6" max="7" width="7.7265625" style="21" customWidth="1" collapsed="1"/>
    <col min="8" max="15" width="7.453125" style="21" customWidth="1" collapsed="1"/>
    <col min="16" max="17" width="8.1796875" style="21" customWidth="1" collapsed="1"/>
    <col min="18" max="22" width="7.453125" style="21" customWidth="1" collapsed="1"/>
    <col min="23" max="23" width="1.7265625" style="21" customWidth="1" collapsed="1"/>
    <col min="24" max="24" width="9.1796875" style="21" collapsed="1"/>
    <col min="25" max="28" width="9.1796875" style="21"/>
    <col min="29" max="16384" width="9.1796875" style="21" collapsed="1"/>
  </cols>
  <sheetData>
    <row r="1" spans="1:23" ht="9" customHeight="1" x14ac:dyDescent="0.35"/>
    <row r="2" spans="1:23" ht="4" customHeight="1" x14ac:dyDescent="0.35"/>
    <row r="3" spans="1:23" ht="15" customHeight="1" x14ac:dyDescent="0.35">
      <c r="A3" s="150"/>
      <c r="B3" s="7"/>
      <c r="C3" s="7"/>
      <c r="D3" s="7"/>
      <c r="E3" s="7"/>
      <c r="F3" s="77" t="s">
        <v>162</v>
      </c>
      <c r="G3" s="77"/>
      <c r="H3" s="77"/>
      <c r="I3" s="77"/>
      <c r="J3" s="77"/>
      <c r="K3" s="77"/>
      <c r="L3" s="77"/>
      <c r="M3" s="77"/>
      <c r="N3" s="77"/>
      <c r="O3" s="77"/>
      <c r="P3" s="77"/>
      <c r="Q3" s="77"/>
      <c r="R3" s="77"/>
      <c r="S3" s="77"/>
      <c r="T3" s="7"/>
      <c r="U3" s="7"/>
      <c r="V3" s="7"/>
      <c r="W3" s="7"/>
    </row>
    <row r="4" spans="1:23" ht="15" customHeight="1" x14ac:dyDescent="0.35">
      <c r="A4" s="150"/>
      <c r="B4" s="7"/>
      <c r="C4" s="7"/>
      <c r="D4" s="7"/>
      <c r="E4" s="7"/>
      <c r="F4" s="77"/>
      <c r="G4" s="77"/>
      <c r="H4" s="77"/>
      <c r="I4" s="77"/>
      <c r="J4" s="77"/>
      <c r="K4" s="77"/>
      <c r="L4" s="77"/>
      <c r="M4" s="77"/>
      <c r="N4" s="77"/>
      <c r="O4" s="77"/>
      <c r="P4" s="77"/>
      <c r="Q4" s="77"/>
      <c r="R4" s="77"/>
      <c r="S4" s="77"/>
      <c r="T4" s="7"/>
      <c r="U4" s="7"/>
      <c r="V4" s="7"/>
      <c r="W4" s="7"/>
    </row>
    <row r="5" spans="1:23" ht="15.5" x14ac:dyDescent="0.35">
      <c r="A5" s="150"/>
      <c r="B5" s="7"/>
      <c r="C5" s="22"/>
      <c r="D5" s="22"/>
      <c r="E5" s="22"/>
      <c r="F5" s="23" t="s">
        <v>27</v>
      </c>
      <c r="G5" s="22"/>
      <c r="H5" s="22"/>
      <c r="I5" s="22"/>
      <c r="J5" s="22"/>
      <c r="K5" s="22"/>
      <c r="L5" s="22"/>
      <c r="M5" s="22"/>
      <c r="N5" s="22"/>
      <c r="O5" s="22"/>
      <c r="P5" s="22"/>
      <c r="Q5" s="22"/>
      <c r="R5" s="22"/>
      <c r="S5" s="22"/>
      <c r="T5" s="22"/>
      <c r="U5" s="22"/>
      <c r="V5" s="22"/>
      <c r="W5" s="7"/>
    </row>
    <row r="6" spans="1:23" ht="6" customHeight="1" x14ac:dyDescent="0.35">
      <c r="A6" s="150"/>
      <c r="B6" s="7"/>
      <c r="C6" s="22"/>
      <c r="D6" s="22"/>
      <c r="E6" s="22"/>
      <c r="F6" s="22"/>
      <c r="G6" s="22"/>
      <c r="H6" s="22"/>
      <c r="I6" s="22"/>
      <c r="J6" s="22"/>
      <c r="K6" s="22"/>
      <c r="L6" s="22"/>
      <c r="M6" s="22"/>
      <c r="N6" s="22"/>
      <c r="O6" s="22"/>
      <c r="P6" s="22"/>
      <c r="Q6" s="22"/>
      <c r="R6" s="22"/>
      <c r="S6" s="22"/>
      <c r="T6" s="22"/>
      <c r="U6" s="22"/>
      <c r="V6" s="22"/>
      <c r="W6" s="7"/>
    </row>
    <row r="7" spans="1:23" ht="15.5" x14ac:dyDescent="0.35">
      <c r="A7" s="150"/>
      <c r="B7" s="7"/>
      <c r="C7" s="22"/>
      <c r="D7" s="22"/>
      <c r="E7" s="22"/>
      <c r="F7" s="23" t="s">
        <v>255</v>
      </c>
      <c r="G7" s="7"/>
      <c r="H7" s="7"/>
      <c r="I7" s="7"/>
      <c r="J7" s="7"/>
      <c r="K7" s="7"/>
      <c r="L7" s="7"/>
      <c r="M7" s="7"/>
      <c r="N7" s="7"/>
      <c r="O7" s="7"/>
      <c r="P7" s="7"/>
      <c r="Q7" s="7"/>
      <c r="R7" s="137" t="s">
        <v>41</v>
      </c>
      <c r="S7" s="137"/>
      <c r="T7" s="137"/>
      <c r="U7" s="138"/>
      <c r="V7" s="68" t="s">
        <v>3</v>
      </c>
      <c r="W7" s="22"/>
    </row>
    <row r="8" spans="1:23" ht="6" customHeight="1" x14ac:dyDescent="0.35">
      <c r="A8" s="150"/>
      <c r="B8" s="7"/>
      <c r="C8" s="22"/>
      <c r="D8" s="22"/>
      <c r="E8" s="22"/>
      <c r="F8" s="7"/>
      <c r="G8" s="7"/>
      <c r="H8" s="7"/>
      <c r="I8" s="7"/>
      <c r="J8" s="7"/>
      <c r="K8" s="7"/>
      <c r="L8" s="7"/>
      <c r="M8" s="7"/>
      <c r="N8" s="7"/>
      <c r="O8" s="7"/>
      <c r="P8" s="7"/>
      <c r="Q8" s="7"/>
      <c r="R8" s="22"/>
      <c r="S8" s="22"/>
      <c r="T8" s="22"/>
      <c r="U8" s="22"/>
      <c r="V8" s="22"/>
      <c r="W8" s="22"/>
    </row>
    <row r="9" spans="1:23" x14ac:dyDescent="0.35">
      <c r="A9" s="150"/>
      <c r="B9" s="7"/>
      <c r="C9" s="22"/>
      <c r="D9" s="22"/>
      <c r="E9" s="22"/>
      <c r="F9" s="22" t="s">
        <v>7</v>
      </c>
      <c r="G9" s="22"/>
      <c r="H9" s="151" t="str">
        <f>IF('Anexo III'!H9:O9="","",'Anexo III'!H9:O9)</f>
        <v>Agência Reguladora de Águas, Energia e Saneamento Básico do DF - Adasa</v>
      </c>
      <c r="I9" s="152"/>
      <c r="J9" s="152"/>
      <c r="K9" s="152"/>
      <c r="L9" s="152"/>
      <c r="M9" s="152"/>
      <c r="N9" s="152"/>
      <c r="O9" s="153"/>
      <c r="P9" s="154" t="s">
        <v>10</v>
      </c>
      <c r="Q9" s="155"/>
      <c r="R9" s="53" t="str">
        <f>IF('Anexo III'!R9:V9="","",'Anexo III'!R9:V9)</f>
        <v>Nº 35.507 de 05/06/2014</v>
      </c>
      <c r="S9" s="54"/>
      <c r="T9" s="54"/>
      <c r="U9" s="54"/>
      <c r="V9" s="55"/>
      <c r="W9" s="7"/>
    </row>
    <row r="10" spans="1:23" ht="6" customHeight="1" x14ac:dyDescent="0.35">
      <c r="A10" s="150"/>
      <c r="B10" s="7"/>
      <c r="C10" s="22"/>
      <c r="D10" s="22"/>
      <c r="E10" s="22"/>
      <c r="F10" s="22"/>
      <c r="G10" s="22"/>
      <c r="H10" s="22"/>
      <c r="I10" s="22"/>
      <c r="J10" s="22"/>
      <c r="K10" s="22"/>
      <c r="L10" s="22"/>
      <c r="M10" s="22"/>
      <c r="N10" s="22"/>
      <c r="O10" s="22"/>
      <c r="P10" s="25"/>
      <c r="Q10" s="25"/>
      <c r="R10" s="7"/>
      <c r="S10" s="7"/>
      <c r="T10" s="7"/>
      <c r="U10" s="7"/>
      <c r="V10" s="7"/>
      <c r="W10" s="7"/>
    </row>
    <row r="11" spans="1:23" x14ac:dyDescent="0.35">
      <c r="A11" s="150"/>
      <c r="B11" s="7"/>
      <c r="C11" s="22"/>
      <c r="D11" s="22"/>
      <c r="E11" s="22"/>
      <c r="F11" s="22" t="s">
        <v>64</v>
      </c>
      <c r="G11" s="22"/>
      <c r="H11" s="151" t="str">
        <f>IF('Anexo III'!H11:O11="","",'Anexo III'!H11:O11)</f>
        <v>Conselho de Recursos Hídricos do Distrito Federal (CRH/DF)</v>
      </c>
      <c r="I11" s="152"/>
      <c r="J11" s="152"/>
      <c r="K11" s="152"/>
      <c r="L11" s="152"/>
      <c r="M11" s="152"/>
      <c r="N11" s="152"/>
      <c r="O11" s="153"/>
      <c r="P11" s="154" t="s">
        <v>8</v>
      </c>
      <c r="Q11" s="155"/>
      <c r="R11" s="156" t="s">
        <v>188</v>
      </c>
      <c r="S11" s="143"/>
      <c r="T11" s="143"/>
      <c r="U11" s="143"/>
      <c r="V11" s="144"/>
      <c r="W11" s="7"/>
    </row>
    <row r="12" spans="1:23" ht="15" customHeight="1" thickBot="1" x14ac:dyDescent="0.4">
      <c r="A12" s="150"/>
      <c r="B12" s="7"/>
      <c r="C12" s="7"/>
      <c r="D12" s="7"/>
      <c r="E12" s="7"/>
      <c r="F12" s="7"/>
      <c r="G12" s="7"/>
      <c r="H12" s="7"/>
      <c r="I12" s="7"/>
      <c r="J12" s="7"/>
      <c r="K12" s="7"/>
      <c r="L12" s="7"/>
      <c r="M12" s="7"/>
      <c r="N12" s="7"/>
      <c r="O12" s="7"/>
      <c r="P12" s="7"/>
      <c r="Q12" s="7"/>
      <c r="R12" s="7"/>
      <c r="S12" s="7"/>
      <c r="T12" s="7"/>
      <c r="U12" s="7"/>
      <c r="V12" s="7"/>
      <c r="W12" s="7"/>
    </row>
    <row r="13" spans="1:23" ht="15.75" customHeight="1" thickTop="1" x14ac:dyDescent="0.35">
      <c r="A13" s="150"/>
      <c r="B13" s="7"/>
      <c r="C13" s="121" t="s">
        <v>65</v>
      </c>
      <c r="D13" s="122"/>
      <c r="E13" s="122"/>
      <c r="F13" s="122"/>
      <c r="G13" s="122"/>
      <c r="H13" s="122" t="s">
        <v>19</v>
      </c>
      <c r="I13" s="122"/>
      <c r="J13" s="122"/>
      <c r="K13" s="122"/>
      <c r="L13" s="122"/>
      <c r="M13" s="122"/>
      <c r="N13" s="122"/>
      <c r="O13" s="122"/>
      <c r="P13" s="122"/>
      <c r="Q13" s="122"/>
      <c r="R13" s="122"/>
      <c r="S13" s="122"/>
      <c r="T13" s="122"/>
      <c r="U13" s="122"/>
      <c r="V13" s="157"/>
      <c r="W13" s="7"/>
    </row>
    <row r="14" spans="1:23" x14ac:dyDescent="0.35">
      <c r="A14" s="150"/>
      <c r="B14" s="7"/>
      <c r="C14" s="123"/>
      <c r="D14" s="124"/>
      <c r="E14" s="124"/>
      <c r="F14" s="124"/>
      <c r="G14" s="124"/>
      <c r="H14" s="124" t="s">
        <v>13</v>
      </c>
      <c r="I14" s="124"/>
      <c r="J14" s="124"/>
      <c r="K14" s="124" t="s">
        <v>14</v>
      </c>
      <c r="L14" s="124"/>
      <c r="M14" s="124"/>
      <c r="N14" s="124" t="s">
        <v>15</v>
      </c>
      <c r="O14" s="124"/>
      <c r="P14" s="124"/>
      <c r="Q14" s="124" t="s">
        <v>16</v>
      </c>
      <c r="R14" s="124"/>
      <c r="S14" s="124"/>
      <c r="T14" s="124" t="s">
        <v>17</v>
      </c>
      <c r="U14" s="124"/>
      <c r="V14" s="131"/>
      <c r="W14" s="7"/>
    </row>
    <row r="15" spans="1:23" ht="16.5" x14ac:dyDescent="0.35">
      <c r="A15" s="150"/>
      <c r="B15" s="7"/>
      <c r="C15" s="123" t="s">
        <v>5</v>
      </c>
      <c r="D15" s="124"/>
      <c r="E15" s="124"/>
      <c r="F15" s="51" t="s">
        <v>43</v>
      </c>
      <c r="G15" s="51" t="s">
        <v>18</v>
      </c>
      <c r="H15" s="124">
        <f>IF('Anexo III'!H15:J15="","",'Anexo III'!H15:J15)</f>
        <v>2020</v>
      </c>
      <c r="I15" s="124"/>
      <c r="J15" s="124"/>
      <c r="K15" s="124">
        <f>IF('Anexo III'!K15:M15="","Atenção (!)",'Anexo III'!K15:M15)</f>
        <v>2021</v>
      </c>
      <c r="L15" s="124"/>
      <c r="M15" s="124"/>
      <c r="N15" s="124">
        <f>IF(K15="Atenção (!)","Atenção (!)",K15+1)</f>
        <v>2022</v>
      </c>
      <c r="O15" s="124"/>
      <c r="P15" s="124"/>
      <c r="Q15" s="124">
        <f>IF(K15="Atenção (!)","Atenção (!)",N15+1)</f>
        <v>2023</v>
      </c>
      <c r="R15" s="124"/>
      <c r="S15" s="124"/>
      <c r="T15" s="124">
        <f>IF(K15="Atenção (!)","Atenção (!)",Q15+1)</f>
        <v>2024</v>
      </c>
      <c r="U15" s="124"/>
      <c r="V15" s="131"/>
      <c r="W15" s="7"/>
    </row>
    <row r="16" spans="1:23" x14ac:dyDescent="0.35">
      <c r="A16" s="150"/>
      <c r="B16" s="7"/>
      <c r="C16" s="90" t="s">
        <v>32</v>
      </c>
      <c r="D16" s="91"/>
      <c r="E16" s="92"/>
      <c r="F16" s="93" t="s">
        <v>12</v>
      </c>
      <c r="G16" s="95">
        <v>0.25</v>
      </c>
      <c r="H16" s="97" t="s">
        <v>45</v>
      </c>
      <c r="I16" s="97"/>
      <c r="J16" s="97"/>
      <c r="K16" s="158" t="s">
        <v>258</v>
      </c>
      <c r="L16" s="97"/>
      <c r="M16" s="97"/>
      <c r="N16" s="158" t="s">
        <v>258</v>
      </c>
      <c r="O16" s="97"/>
      <c r="P16" s="97"/>
      <c r="Q16" s="158" t="s">
        <v>258</v>
      </c>
      <c r="R16" s="97"/>
      <c r="S16" s="97"/>
      <c r="T16" s="158" t="s">
        <v>258</v>
      </c>
      <c r="U16" s="97"/>
      <c r="V16" s="116"/>
      <c r="W16" s="7"/>
    </row>
    <row r="17" spans="1:23" x14ac:dyDescent="0.35">
      <c r="A17" s="150"/>
      <c r="B17" s="7"/>
      <c r="C17" s="117" t="s">
        <v>46</v>
      </c>
      <c r="D17" s="111"/>
      <c r="E17" s="112"/>
      <c r="F17" s="93"/>
      <c r="G17" s="95"/>
      <c r="H17" s="97"/>
      <c r="I17" s="97"/>
      <c r="J17" s="97"/>
      <c r="K17" s="97"/>
      <c r="L17" s="97"/>
      <c r="M17" s="97"/>
      <c r="N17" s="97"/>
      <c r="O17" s="97"/>
      <c r="P17" s="97"/>
      <c r="Q17" s="97"/>
      <c r="R17" s="97"/>
      <c r="S17" s="97"/>
      <c r="T17" s="97"/>
      <c r="U17" s="97"/>
      <c r="V17" s="116"/>
      <c r="W17" s="7"/>
    </row>
    <row r="18" spans="1:23" x14ac:dyDescent="0.35">
      <c r="A18" s="150"/>
      <c r="B18" s="7"/>
      <c r="C18" s="110"/>
      <c r="D18" s="111"/>
      <c r="E18" s="112"/>
      <c r="F18" s="93"/>
      <c r="G18" s="95"/>
      <c r="H18" s="97"/>
      <c r="I18" s="97"/>
      <c r="J18" s="97"/>
      <c r="K18" s="97"/>
      <c r="L18" s="97"/>
      <c r="M18" s="97"/>
      <c r="N18" s="97"/>
      <c r="O18" s="97"/>
      <c r="P18" s="97"/>
      <c r="Q18" s="97"/>
      <c r="R18" s="97"/>
      <c r="S18" s="97"/>
      <c r="T18" s="97"/>
      <c r="U18" s="97"/>
      <c r="V18" s="116"/>
      <c r="W18" s="7"/>
    </row>
    <row r="19" spans="1:23" x14ac:dyDescent="0.35">
      <c r="A19" s="150"/>
      <c r="B19" s="7"/>
      <c r="C19" s="118"/>
      <c r="D19" s="119"/>
      <c r="E19" s="120"/>
      <c r="F19" s="93"/>
      <c r="G19" s="95"/>
      <c r="H19" s="97"/>
      <c r="I19" s="97"/>
      <c r="J19" s="97"/>
      <c r="K19" s="97"/>
      <c r="L19" s="97"/>
      <c r="M19" s="97"/>
      <c r="N19" s="97"/>
      <c r="O19" s="97"/>
      <c r="P19" s="97"/>
      <c r="Q19" s="97"/>
      <c r="R19" s="97"/>
      <c r="S19" s="97"/>
      <c r="T19" s="97"/>
      <c r="U19" s="97"/>
      <c r="V19" s="116"/>
      <c r="W19" s="7"/>
    </row>
    <row r="20" spans="1:23" ht="15" customHeight="1" x14ac:dyDescent="0.35">
      <c r="A20" s="150"/>
      <c r="B20" s="7"/>
      <c r="C20" s="90" t="s">
        <v>33</v>
      </c>
      <c r="D20" s="91"/>
      <c r="E20" s="92"/>
      <c r="F20" s="93" t="s">
        <v>47</v>
      </c>
      <c r="G20" s="159">
        <v>0.1</v>
      </c>
      <c r="H20" s="158" t="s">
        <v>258</v>
      </c>
      <c r="I20" s="97"/>
      <c r="J20" s="97"/>
      <c r="K20" s="101" t="str">
        <f>IF($V$7="","",IF($V$7="A",'Anexo IV A'!K20:M23,IF($V$7="B",'Anexo IV B'!K20:M23,IF($V$7="C",'Anexo IV C'!K20:M23,'Anexo IV D'!K20:M23))))</f>
        <v>Alcance dos níveis de exigência em pelo menos 5 variáveis de gestão</v>
      </c>
      <c r="L20" s="102"/>
      <c r="M20" s="160"/>
      <c r="N20" s="101" t="str">
        <f>IF($V$7="","",IF($V$7="A",'Anexo IV A'!N20:P23,IF($V$7="B",'Anexo IV B'!N20:P23,IF($V$7="C",'Anexo IV C'!N20:P23,'Anexo IV D'!N20:P23))))</f>
        <v>Alcance dos níveis de exigência em pelo menos 6 variáveis de gestão</v>
      </c>
      <c r="O20" s="102"/>
      <c r="P20" s="160"/>
      <c r="Q20" s="101" t="str">
        <f>IF($V$7="","",IF($V$7="A",'Anexo IV A'!Q20:S23,IF($V$7="B",'Anexo IV B'!Q20:S23,IF($V$7="C",'Anexo IV C'!Q20:S23,'Anexo IV D'!Q20:S23))))</f>
        <v>Alcance dos níveis de exigência em pelo menos 6 variáveis de gestão</v>
      </c>
      <c r="R20" s="102"/>
      <c r="S20" s="160"/>
      <c r="T20" s="97" t="str">
        <f>IF($V$7="","",IF($V$7="A",'Anexo IV A'!T20:V23,IF($V$7="B",'Anexo IV B'!T20:V23,IF($V$7="C",'Anexo IV C'!T20:V23,'Anexo IV D'!T20:V23))))</f>
        <v>Alcance dos níveis de exigência em pelo menos 7 variáveis de gestão</v>
      </c>
      <c r="U20" s="97"/>
      <c r="V20" s="116"/>
      <c r="W20" s="7"/>
    </row>
    <row r="21" spans="1:23" x14ac:dyDescent="0.35">
      <c r="A21" s="150"/>
      <c r="B21" s="7"/>
      <c r="C21" s="117" t="s">
        <v>40</v>
      </c>
      <c r="D21" s="111"/>
      <c r="E21" s="112"/>
      <c r="F21" s="93"/>
      <c r="G21" s="159"/>
      <c r="H21" s="97"/>
      <c r="I21" s="97"/>
      <c r="J21" s="97"/>
      <c r="K21" s="104"/>
      <c r="L21" s="105"/>
      <c r="M21" s="161"/>
      <c r="N21" s="104"/>
      <c r="O21" s="105"/>
      <c r="P21" s="161"/>
      <c r="Q21" s="104"/>
      <c r="R21" s="105"/>
      <c r="S21" s="161"/>
      <c r="T21" s="97"/>
      <c r="U21" s="97"/>
      <c r="V21" s="116"/>
      <c r="W21" s="7"/>
    </row>
    <row r="22" spans="1:23" x14ac:dyDescent="0.35">
      <c r="A22" s="150"/>
      <c r="B22" s="7"/>
      <c r="C22" s="110"/>
      <c r="D22" s="111"/>
      <c r="E22" s="112"/>
      <c r="F22" s="93"/>
      <c r="G22" s="159"/>
      <c r="H22" s="97"/>
      <c r="I22" s="97"/>
      <c r="J22" s="97"/>
      <c r="K22" s="104"/>
      <c r="L22" s="105"/>
      <c r="M22" s="161"/>
      <c r="N22" s="104"/>
      <c r="O22" s="105"/>
      <c r="P22" s="161"/>
      <c r="Q22" s="104"/>
      <c r="R22" s="105"/>
      <c r="S22" s="161"/>
      <c r="T22" s="97"/>
      <c r="U22" s="97"/>
      <c r="V22" s="116"/>
      <c r="W22" s="7"/>
    </row>
    <row r="23" spans="1:23" x14ac:dyDescent="0.35">
      <c r="A23" s="150"/>
      <c r="B23" s="7"/>
      <c r="C23" s="118"/>
      <c r="D23" s="119"/>
      <c r="E23" s="120"/>
      <c r="F23" s="93"/>
      <c r="G23" s="159"/>
      <c r="H23" s="97"/>
      <c r="I23" s="97"/>
      <c r="J23" s="97"/>
      <c r="K23" s="162"/>
      <c r="L23" s="163"/>
      <c r="M23" s="164"/>
      <c r="N23" s="162"/>
      <c r="O23" s="163"/>
      <c r="P23" s="164"/>
      <c r="Q23" s="162"/>
      <c r="R23" s="163"/>
      <c r="S23" s="164"/>
      <c r="T23" s="97"/>
      <c r="U23" s="97"/>
      <c r="V23" s="116"/>
      <c r="W23" s="7"/>
    </row>
    <row r="24" spans="1:23" ht="15" customHeight="1" x14ac:dyDescent="0.35">
      <c r="A24" s="150"/>
      <c r="B24" s="7"/>
      <c r="C24" s="90" t="s">
        <v>34</v>
      </c>
      <c r="D24" s="91"/>
      <c r="E24" s="92"/>
      <c r="F24" s="93" t="s">
        <v>47</v>
      </c>
      <c r="G24" s="159">
        <v>0.05</v>
      </c>
      <c r="H24" s="158" t="s">
        <v>258</v>
      </c>
      <c r="I24" s="97"/>
      <c r="J24" s="97"/>
      <c r="K24" s="101" t="str">
        <f>IF($V$7="","",IF($V$7="A",'Anexo IV A'!K24:M27,IF($V$7="B",'Anexo IV B'!K24:M27,IF($V$7="C",'Anexo IV C'!K24:M27,'Anexo IV D'!K24:M27))))</f>
        <v>Alcance dos níveis de exigência em pelo menos 4 variáveis de gestão</v>
      </c>
      <c r="L24" s="102"/>
      <c r="M24" s="160"/>
      <c r="N24" s="101" t="str">
        <f>IF($V$7="","",IF($V$7="A",'Anexo IV A'!N24:P27,IF($V$7="B",'Anexo IV B'!N24:P27,IF($V$7="C",'Anexo IV C'!N24:P27,'Anexo IV D'!N24:P27))))</f>
        <v>Alcance dos níveis de exigência em pelo menos 4 variáveis de gestão</v>
      </c>
      <c r="O24" s="102"/>
      <c r="P24" s="160"/>
      <c r="Q24" s="101" t="str">
        <f>IF($V$7="","",IF($V$7="A",'Anexo IV A'!Q24:S27,IF($V$7="B",'Anexo IV B'!Q24:S27,IF($V$7="C",'Anexo IV C'!Q24:S27,'Anexo IV D'!Q24:S27))))</f>
        <v>Alcance dos níveis de exigência em pelo menos 5 variáveis de gestão</v>
      </c>
      <c r="R24" s="102"/>
      <c r="S24" s="160"/>
      <c r="T24" s="97" t="str">
        <f>IF($V$7="","",IF($V$7="A",'Anexo IV A'!T24:V27,IF($V$7="B",'Anexo IV B'!T24:V27,IF($V$7="C",'Anexo IV C'!T24:V27,'Anexo IV D'!T24:V27))))</f>
        <v>Alcance dos níveis de exigência em pelo menos 5 variáveis de gestão</v>
      </c>
      <c r="U24" s="97"/>
      <c r="V24" s="116"/>
      <c r="W24" s="7"/>
    </row>
    <row r="25" spans="1:23" x14ac:dyDescent="0.35">
      <c r="A25" s="150"/>
      <c r="B25" s="7"/>
      <c r="C25" s="110" t="s">
        <v>37</v>
      </c>
      <c r="D25" s="111"/>
      <c r="E25" s="112"/>
      <c r="F25" s="93"/>
      <c r="G25" s="159"/>
      <c r="H25" s="97"/>
      <c r="I25" s="97"/>
      <c r="J25" s="97"/>
      <c r="K25" s="104"/>
      <c r="L25" s="105"/>
      <c r="M25" s="161"/>
      <c r="N25" s="104"/>
      <c r="O25" s="105"/>
      <c r="P25" s="161"/>
      <c r="Q25" s="104"/>
      <c r="R25" s="105"/>
      <c r="S25" s="161"/>
      <c r="T25" s="97"/>
      <c r="U25" s="97"/>
      <c r="V25" s="116"/>
      <c r="W25" s="7"/>
    </row>
    <row r="26" spans="1:23" x14ac:dyDescent="0.35">
      <c r="A26" s="150"/>
      <c r="B26" s="7"/>
      <c r="C26" s="110"/>
      <c r="D26" s="111"/>
      <c r="E26" s="112"/>
      <c r="F26" s="93"/>
      <c r="G26" s="159"/>
      <c r="H26" s="97"/>
      <c r="I26" s="97"/>
      <c r="J26" s="97"/>
      <c r="K26" s="104"/>
      <c r="L26" s="105"/>
      <c r="M26" s="161"/>
      <c r="N26" s="104"/>
      <c r="O26" s="105"/>
      <c r="P26" s="161"/>
      <c r="Q26" s="104"/>
      <c r="R26" s="105"/>
      <c r="S26" s="161"/>
      <c r="T26" s="97"/>
      <c r="U26" s="97"/>
      <c r="V26" s="116"/>
      <c r="W26" s="7"/>
    </row>
    <row r="27" spans="1:23" x14ac:dyDescent="0.35">
      <c r="A27" s="150"/>
      <c r="B27" s="7"/>
      <c r="C27" s="118"/>
      <c r="D27" s="119"/>
      <c r="E27" s="120"/>
      <c r="F27" s="93"/>
      <c r="G27" s="159"/>
      <c r="H27" s="97"/>
      <c r="I27" s="97"/>
      <c r="J27" s="97"/>
      <c r="K27" s="162"/>
      <c r="L27" s="163"/>
      <c r="M27" s="164"/>
      <c r="N27" s="162"/>
      <c r="O27" s="163"/>
      <c r="P27" s="164"/>
      <c r="Q27" s="162"/>
      <c r="R27" s="163"/>
      <c r="S27" s="164"/>
      <c r="T27" s="97"/>
      <c r="U27" s="97"/>
      <c r="V27" s="116"/>
      <c r="W27" s="7"/>
    </row>
    <row r="28" spans="1:23" ht="15" customHeight="1" x14ac:dyDescent="0.35">
      <c r="A28" s="150"/>
      <c r="B28" s="7"/>
      <c r="C28" s="90" t="s">
        <v>35</v>
      </c>
      <c r="D28" s="91"/>
      <c r="E28" s="92"/>
      <c r="F28" s="93" t="s">
        <v>47</v>
      </c>
      <c r="G28" s="159">
        <v>0.05</v>
      </c>
      <c r="H28" s="158" t="s">
        <v>258</v>
      </c>
      <c r="I28" s="97"/>
      <c r="J28" s="97"/>
      <c r="K28" s="101" t="str">
        <f>IF($V$7="","",IF($V$7="A",'Anexo IV A'!K28:M31,IF($V$7="B",'Anexo IV B'!K28:M31,IF($V$7="C",'Anexo IV C'!K28:M31,'Anexo IV D'!K28:M31))))</f>
        <v>Alcance dos níveis de exigência em pelo menos 5 variáveis de gestão</v>
      </c>
      <c r="L28" s="102"/>
      <c r="M28" s="160"/>
      <c r="N28" s="101" t="str">
        <f>IF($V$7="","",IF($V$7="A",'Anexo IV A'!N28:P31,IF($V$7="B",'Anexo IV B'!N28:P31,IF($V$7="C",'Anexo IV C'!N28:P31,'Anexo IV D'!N28:P31))))</f>
        <v>Alcance dos níveis de exigência em pelo menos 6 variáveis de gestão</v>
      </c>
      <c r="O28" s="102"/>
      <c r="P28" s="160"/>
      <c r="Q28" s="101" t="str">
        <f>IF($V$7="","",IF($V$7="A",'Anexo IV A'!Q28:S31,IF($V$7="B",'Anexo IV B'!Q28:S31,IF($V$7="C",'Anexo IV C'!Q28:S31,'Anexo IV D'!Q28:S31))))</f>
        <v>Alcance dos níveis de exigência em pelo menos 6 variáveis de gestão</v>
      </c>
      <c r="R28" s="102"/>
      <c r="S28" s="160"/>
      <c r="T28" s="97" t="str">
        <f>IF($V$7="","",IF($V$7="A",'Anexo IV A'!T28:V31,IF($V$7="B",'Anexo IV B'!T28:V31,IF($V$7="C",'Anexo IV C'!T28:V31,'Anexo IV D'!T28:V31))))</f>
        <v>Alcance dos níveis de exigência em pelo menos 7 variáveis de gestão</v>
      </c>
      <c r="U28" s="97"/>
      <c r="V28" s="116"/>
      <c r="W28" s="7"/>
    </row>
    <row r="29" spans="1:23" x14ac:dyDescent="0.35">
      <c r="A29" s="150"/>
      <c r="B29" s="7"/>
      <c r="C29" s="110" t="s">
        <v>38</v>
      </c>
      <c r="D29" s="111"/>
      <c r="E29" s="112"/>
      <c r="F29" s="93"/>
      <c r="G29" s="159"/>
      <c r="H29" s="97"/>
      <c r="I29" s="97"/>
      <c r="J29" s="97"/>
      <c r="K29" s="104"/>
      <c r="L29" s="105"/>
      <c r="M29" s="161"/>
      <c r="N29" s="104"/>
      <c r="O29" s="105"/>
      <c r="P29" s="161"/>
      <c r="Q29" s="104"/>
      <c r="R29" s="105"/>
      <c r="S29" s="161"/>
      <c r="T29" s="97"/>
      <c r="U29" s="97"/>
      <c r="V29" s="116"/>
      <c r="W29" s="7"/>
    </row>
    <row r="30" spans="1:23" x14ac:dyDescent="0.35">
      <c r="A30" s="150"/>
      <c r="B30" s="7"/>
      <c r="C30" s="110"/>
      <c r="D30" s="111"/>
      <c r="E30" s="112"/>
      <c r="F30" s="93"/>
      <c r="G30" s="159"/>
      <c r="H30" s="97"/>
      <c r="I30" s="97"/>
      <c r="J30" s="97"/>
      <c r="K30" s="104"/>
      <c r="L30" s="105"/>
      <c r="M30" s="161"/>
      <c r="N30" s="104"/>
      <c r="O30" s="105"/>
      <c r="P30" s="161"/>
      <c r="Q30" s="104"/>
      <c r="R30" s="105"/>
      <c r="S30" s="161"/>
      <c r="T30" s="97"/>
      <c r="U30" s="97"/>
      <c r="V30" s="116"/>
      <c r="W30" s="7"/>
    </row>
    <row r="31" spans="1:23" x14ac:dyDescent="0.35">
      <c r="A31" s="150"/>
      <c r="B31" s="7"/>
      <c r="C31" s="118"/>
      <c r="D31" s="119"/>
      <c r="E31" s="120"/>
      <c r="F31" s="93"/>
      <c r="G31" s="159"/>
      <c r="H31" s="97"/>
      <c r="I31" s="97"/>
      <c r="J31" s="97"/>
      <c r="K31" s="162"/>
      <c r="L31" s="163"/>
      <c r="M31" s="164"/>
      <c r="N31" s="162"/>
      <c r="O31" s="163"/>
      <c r="P31" s="164"/>
      <c r="Q31" s="162"/>
      <c r="R31" s="163"/>
      <c r="S31" s="164"/>
      <c r="T31" s="97"/>
      <c r="U31" s="97"/>
      <c r="V31" s="116"/>
      <c r="W31" s="7"/>
    </row>
    <row r="32" spans="1:23" ht="15" customHeight="1" x14ac:dyDescent="0.35">
      <c r="A32" s="150"/>
      <c r="B32" s="7"/>
      <c r="C32" s="90" t="s">
        <v>36</v>
      </c>
      <c r="D32" s="91"/>
      <c r="E32" s="92"/>
      <c r="F32" s="93" t="s">
        <v>47</v>
      </c>
      <c r="G32" s="159">
        <v>0.05</v>
      </c>
      <c r="H32" s="171" t="s">
        <v>258</v>
      </c>
      <c r="I32" s="102"/>
      <c r="J32" s="160"/>
      <c r="K32" s="101" t="str">
        <f>IF($V$7="","",IF($V$7="A",'Anexo IV A'!K32:M35,IF($V$7="B",'Anexo IV B'!K32:M35,IF($V$7="C",'Anexo IV C'!K32:M35,'Anexo IV D'!K32:M35))))</f>
        <v>Alcance dos níveis de exigência em pelo menos 2 variáveis de gestão</v>
      </c>
      <c r="L32" s="102"/>
      <c r="M32" s="160"/>
      <c r="N32" s="101" t="str">
        <f>IF($V$7="","",IF($V$7="A",'Anexo IV A'!N32:P35,IF($V$7="B",'Anexo IV B'!N32:P35,IF($V$7="C",'Anexo IV C'!N32:P35,'Anexo IV D'!N32:P35))))</f>
        <v>Alcance dos níveis de exigência em pelo menos 3 variáveis de gestão</v>
      </c>
      <c r="O32" s="102"/>
      <c r="P32" s="160"/>
      <c r="Q32" s="101" t="str">
        <f>IF($V$7="","",IF($V$7="A",'Anexo IV A'!Q32:S35,IF($V$7="B",'Anexo IV B'!Q32:S35,IF($V$7="C",'Anexo IV C'!Q32:S35,'Anexo IV D'!Q32:S35))))</f>
        <v>Alcance dos níveis de exigência em pelo menos 4 variáveis de gestão</v>
      </c>
      <c r="R32" s="102"/>
      <c r="S32" s="160"/>
      <c r="T32" s="97" t="str">
        <f>IF($V$7="","",IF($V$7="A",'Anexo IV A'!T32:V35,IF($V$7="B",'Anexo IV B'!T32:V35,IF($V$7="C",'Anexo IV C'!T32:V35,'Anexo IV D'!T32:V35))))</f>
        <v>Alcance dos níveis de exigência em pelo menos 5 variáveis de gestão</v>
      </c>
      <c r="U32" s="97"/>
      <c r="V32" s="116"/>
      <c r="W32" s="7"/>
    </row>
    <row r="33" spans="1:23" x14ac:dyDescent="0.35">
      <c r="A33" s="150"/>
      <c r="B33" s="7"/>
      <c r="C33" s="110" t="s">
        <v>39</v>
      </c>
      <c r="D33" s="111"/>
      <c r="E33" s="112"/>
      <c r="F33" s="93"/>
      <c r="G33" s="159"/>
      <c r="H33" s="104"/>
      <c r="I33" s="105"/>
      <c r="J33" s="161"/>
      <c r="K33" s="104"/>
      <c r="L33" s="105"/>
      <c r="M33" s="161"/>
      <c r="N33" s="104"/>
      <c r="O33" s="105"/>
      <c r="P33" s="161"/>
      <c r="Q33" s="104"/>
      <c r="R33" s="105"/>
      <c r="S33" s="161"/>
      <c r="T33" s="97"/>
      <c r="U33" s="97"/>
      <c r="V33" s="116"/>
      <c r="W33" s="7"/>
    </row>
    <row r="34" spans="1:23" x14ac:dyDescent="0.35">
      <c r="A34" s="150"/>
      <c r="B34" s="7"/>
      <c r="C34" s="110"/>
      <c r="D34" s="111"/>
      <c r="E34" s="112"/>
      <c r="F34" s="93"/>
      <c r="G34" s="159"/>
      <c r="H34" s="104"/>
      <c r="I34" s="105"/>
      <c r="J34" s="161"/>
      <c r="K34" s="104"/>
      <c r="L34" s="105"/>
      <c r="M34" s="161"/>
      <c r="N34" s="104"/>
      <c r="O34" s="105"/>
      <c r="P34" s="161"/>
      <c r="Q34" s="104"/>
      <c r="R34" s="105"/>
      <c r="S34" s="161"/>
      <c r="T34" s="97"/>
      <c r="U34" s="97"/>
      <c r="V34" s="116"/>
      <c r="W34" s="7"/>
    </row>
    <row r="35" spans="1:23" ht="15" thickBot="1" x14ac:dyDescent="0.4">
      <c r="A35" s="150"/>
      <c r="B35" s="7"/>
      <c r="C35" s="113"/>
      <c r="D35" s="114"/>
      <c r="E35" s="115"/>
      <c r="F35" s="94"/>
      <c r="G35" s="170"/>
      <c r="H35" s="107"/>
      <c r="I35" s="108"/>
      <c r="J35" s="167"/>
      <c r="K35" s="107"/>
      <c r="L35" s="108"/>
      <c r="M35" s="167"/>
      <c r="N35" s="107"/>
      <c r="O35" s="108"/>
      <c r="P35" s="167"/>
      <c r="Q35" s="107"/>
      <c r="R35" s="108"/>
      <c r="S35" s="167"/>
      <c r="T35" s="98"/>
      <c r="U35" s="98"/>
      <c r="V35" s="168"/>
      <c r="W35" s="7"/>
    </row>
    <row r="36" spans="1:23" ht="13.5" customHeight="1" thickTop="1" x14ac:dyDescent="0.35">
      <c r="A36" s="150"/>
      <c r="B36" s="7"/>
      <c r="C36" s="31" t="s">
        <v>263</v>
      </c>
      <c r="D36" s="22"/>
      <c r="E36" s="22"/>
      <c r="F36" s="22"/>
      <c r="G36" s="22"/>
      <c r="H36" s="22"/>
      <c r="I36" s="22"/>
      <c r="J36" s="22"/>
      <c r="K36" s="22"/>
      <c r="L36" s="22"/>
      <c r="M36" s="22"/>
      <c r="N36" s="22"/>
      <c r="O36" s="22"/>
      <c r="P36" s="22"/>
      <c r="Q36" s="166" t="str">
        <f>IF(C39=0,"",IF(C39&gt;25%,"Atenção: Soma dos pesos superior a 25%!",IF(C39&lt;25%,"Atenção: Soma dos pesos inferior a 25%!","")))</f>
        <v/>
      </c>
      <c r="R36" s="166"/>
      <c r="S36" s="166"/>
      <c r="T36" s="166"/>
      <c r="U36" s="166"/>
      <c r="V36" s="166"/>
      <c r="W36" s="7"/>
    </row>
    <row r="37" spans="1:23" ht="13.5" customHeight="1" x14ac:dyDescent="0.35">
      <c r="A37" s="150"/>
      <c r="B37" s="7"/>
      <c r="C37" s="31" t="s">
        <v>256</v>
      </c>
      <c r="D37" s="22"/>
      <c r="E37" s="22"/>
      <c r="F37" s="22"/>
      <c r="G37" s="22"/>
      <c r="H37" s="22"/>
      <c r="I37" s="22"/>
      <c r="J37" s="22"/>
      <c r="K37" s="22"/>
      <c r="L37" s="22"/>
      <c r="M37" s="22"/>
      <c r="N37" s="22"/>
      <c r="O37" s="22"/>
      <c r="P37" s="22"/>
      <c r="Q37" s="22"/>
      <c r="R37" s="22"/>
      <c r="S37" s="22"/>
      <c r="T37" s="22"/>
      <c r="U37" s="22"/>
      <c r="V37" s="22"/>
      <c r="W37" s="7"/>
    </row>
    <row r="38" spans="1:23" ht="13.5" customHeight="1" x14ac:dyDescent="0.35">
      <c r="A38" s="150"/>
      <c r="B38" s="7"/>
      <c r="C38" s="31" t="s">
        <v>257</v>
      </c>
      <c r="D38" s="22"/>
      <c r="E38" s="22"/>
      <c r="F38" s="22"/>
      <c r="G38" s="22"/>
      <c r="H38" s="22"/>
      <c r="I38" s="22"/>
      <c r="J38" s="22"/>
      <c r="K38" s="22"/>
      <c r="L38" s="22"/>
      <c r="M38" s="22"/>
      <c r="N38" s="22"/>
      <c r="O38" s="22"/>
      <c r="P38" s="22"/>
      <c r="Q38" s="22"/>
      <c r="R38" s="22"/>
      <c r="S38" s="22"/>
      <c r="T38" s="22"/>
      <c r="U38" s="22"/>
      <c r="V38" s="22"/>
      <c r="W38" s="7"/>
    </row>
    <row r="39" spans="1:23" x14ac:dyDescent="0.35">
      <c r="A39" s="150"/>
      <c r="B39" s="7"/>
      <c r="C39" s="71">
        <f>SUM(G20:G35)</f>
        <v>0.25</v>
      </c>
      <c r="D39" s="7"/>
      <c r="E39" s="7"/>
      <c r="F39" s="7"/>
      <c r="G39" s="7"/>
      <c r="H39" s="7"/>
      <c r="I39" s="165" t="str">
        <f>IF(V7="","","Informar os pesos das Metas II.2 a II.5!")</f>
        <v>Informar os pesos das Metas II.2 a II.5!</v>
      </c>
      <c r="J39" s="165"/>
      <c r="K39" s="165"/>
      <c r="L39" s="165"/>
      <c r="M39" s="165"/>
      <c r="N39" s="165"/>
      <c r="O39" s="165"/>
      <c r="P39" s="165"/>
      <c r="Q39" s="7"/>
      <c r="R39" s="7"/>
      <c r="S39" s="7"/>
      <c r="T39" s="7"/>
      <c r="U39" s="7"/>
      <c r="V39" s="7"/>
      <c r="W39" s="7"/>
    </row>
    <row r="40" spans="1:23" x14ac:dyDescent="0.35">
      <c r="A40" s="150"/>
      <c r="B40" s="7"/>
      <c r="C40" s="27"/>
      <c r="D40" s="27"/>
      <c r="E40" s="27"/>
      <c r="F40" s="27"/>
      <c r="G40" s="27"/>
      <c r="H40" s="27"/>
      <c r="I40" s="7"/>
      <c r="J40" s="27"/>
      <c r="K40" s="27"/>
      <c r="L40" s="27"/>
      <c r="M40" s="27"/>
      <c r="N40" s="27"/>
      <c r="O40" s="27"/>
      <c r="P40" s="7"/>
      <c r="Q40" s="27"/>
      <c r="R40" s="27"/>
      <c r="S40" s="27"/>
      <c r="T40" s="27"/>
      <c r="U40" s="27"/>
      <c r="V40" s="27"/>
      <c r="W40" s="7"/>
    </row>
    <row r="41" spans="1:23" x14ac:dyDescent="0.35">
      <c r="A41" s="150"/>
      <c r="B41" s="7"/>
      <c r="C41" s="169" t="str">
        <f>IF(OR('Anexo III'!C40:H40="Nome do Representante Legal",'Anexo III'!C40:H40=""),"Nome do Representante Legal",'Anexo III'!C40:H40)</f>
        <v>Nome do Representante Legal</v>
      </c>
      <c r="D41" s="169"/>
      <c r="E41" s="169"/>
      <c r="F41" s="169"/>
      <c r="G41" s="169"/>
      <c r="H41" s="169"/>
      <c r="I41" s="7"/>
      <c r="J41" s="169" t="str">
        <f>IF(OR('Anexo III'!J40:O40="Nome do Representante Legal",'Anexo III'!J40:O40=""),"Nome do Representante Legal",'Anexo III'!J40:O40)</f>
        <v>Nome do Representante Legal</v>
      </c>
      <c r="K41" s="169"/>
      <c r="L41" s="169"/>
      <c r="M41" s="169"/>
      <c r="N41" s="169"/>
      <c r="O41" s="169"/>
      <c r="P41" s="7"/>
      <c r="Q41" s="169" t="str">
        <f>IF(OR('Anexo III'!Q40:V40="Nome do Representante Legal",'Anexo III'!Q40:V40=""),"Nome do Representante Legal",'Anexo III'!Q40:V40)</f>
        <v>Nome do Representante Legal</v>
      </c>
      <c r="R41" s="169"/>
      <c r="S41" s="169"/>
      <c r="T41" s="169"/>
      <c r="U41" s="169"/>
      <c r="V41" s="169"/>
      <c r="W41" s="7"/>
    </row>
    <row r="42" spans="1:23" x14ac:dyDescent="0.35">
      <c r="A42" s="150"/>
      <c r="B42" s="7"/>
      <c r="C42" s="100" t="s">
        <v>9</v>
      </c>
      <c r="D42" s="100"/>
      <c r="E42" s="100"/>
      <c r="F42" s="100"/>
      <c r="G42" s="100"/>
      <c r="H42" s="100"/>
      <c r="I42" s="7"/>
      <c r="J42" s="139" t="str">
        <f>IF('Anexo III'!H9="","Entidade Estadual",'Anexo III'!H9)</f>
        <v>Agência Reguladora de Águas, Energia e Saneamento Básico do DF - Adasa</v>
      </c>
      <c r="K42" s="139"/>
      <c r="L42" s="139"/>
      <c r="M42" s="139"/>
      <c r="N42" s="139"/>
      <c r="O42" s="139"/>
      <c r="P42" s="7"/>
      <c r="Q42" s="139" t="str">
        <f>IF(H11="","Conselho Estadual",H11)</f>
        <v>Conselho de Recursos Hídricos do Distrito Federal (CRH/DF)</v>
      </c>
      <c r="R42" s="139"/>
      <c r="S42" s="139"/>
      <c r="T42" s="139"/>
      <c r="U42" s="139"/>
      <c r="V42" s="139"/>
      <c r="W42" s="7"/>
    </row>
    <row r="43" spans="1:23" x14ac:dyDescent="0.35">
      <c r="A43" s="150"/>
      <c r="B43" s="7"/>
      <c r="C43" s="7"/>
      <c r="D43" s="7"/>
      <c r="E43" s="7"/>
      <c r="F43" s="7"/>
      <c r="G43" s="7"/>
      <c r="H43" s="7"/>
      <c r="I43" s="7"/>
      <c r="J43" s="139"/>
      <c r="K43" s="139"/>
      <c r="L43" s="139"/>
      <c r="M43" s="139"/>
      <c r="N43" s="139"/>
      <c r="O43" s="139"/>
      <c r="P43" s="7"/>
      <c r="Q43" s="139"/>
      <c r="R43" s="139"/>
      <c r="S43" s="139"/>
      <c r="T43" s="139"/>
      <c r="U43" s="139"/>
      <c r="V43" s="139"/>
      <c r="W43" s="7"/>
    </row>
  </sheetData>
  <sheetProtection algorithmName="SHA-512" hashValue="Xmq8cBzLtUfvW8rt59LCzllvr+8aMpKY4Ve/Zgbp7DxEW8nYh0oMDtUIWfVAbVcat/Eqy8bxJAIFfXmqQP88xA==" saltValue="PLDOjppqoje5OSc1M7hz+Q==" spinCount="100000" sheet="1" objects="1" scenarios="1"/>
  <mergeCells count="74">
    <mergeCell ref="C42:H42"/>
    <mergeCell ref="Q36:V36"/>
    <mergeCell ref="Q42:V43"/>
    <mergeCell ref="J42:O43"/>
    <mergeCell ref="Q32:S35"/>
    <mergeCell ref="T32:V35"/>
    <mergeCell ref="C33:E35"/>
    <mergeCell ref="C41:H41"/>
    <mergeCell ref="J41:O41"/>
    <mergeCell ref="Q41:V41"/>
    <mergeCell ref="K32:M35"/>
    <mergeCell ref="N32:P35"/>
    <mergeCell ref="C32:E32"/>
    <mergeCell ref="F32:F35"/>
    <mergeCell ref="G32:G35"/>
    <mergeCell ref="H32:J35"/>
    <mergeCell ref="I39:P39"/>
    <mergeCell ref="C25:E27"/>
    <mergeCell ref="Q28:S31"/>
    <mergeCell ref="T28:V31"/>
    <mergeCell ref="C29:E31"/>
    <mergeCell ref="K28:M31"/>
    <mergeCell ref="C28:E28"/>
    <mergeCell ref="F28:F31"/>
    <mergeCell ref="G28:G31"/>
    <mergeCell ref="H28:J31"/>
    <mergeCell ref="N28:P31"/>
    <mergeCell ref="T20:V23"/>
    <mergeCell ref="C21:E23"/>
    <mergeCell ref="C24:E24"/>
    <mergeCell ref="F24:F27"/>
    <mergeCell ref="G24:G27"/>
    <mergeCell ref="H24:J27"/>
    <mergeCell ref="K24:M27"/>
    <mergeCell ref="N24:P27"/>
    <mergeCell ref="Q24:S27"/>
    <mergeCell ref="T24:V27"/>
    <mergeCell ref="K20:M23"/>
    <mergeCell ref="N20:P23"/>
    <mergeCell ref="Q20:S23"/>
    <mergeCell ref="C20:E20"/>
    <mergeCell ref="F20:F23"/>
    <mergeCell ref="G20:G23"/>
    <mergeCell ref="H20:J23"/>
    <mergeCell ref="Q15:S15"/>
    <mergeCell ref="Q16:S19"/>
    <mergeCell ref="C16:E16"/>
    <mergeCell ref="F16:F19"/>
    <mergeCell ref="G16:G19"/>
    <mergeCell ref="H16:J19"/>
    <mergeCell ref="K16:M19"/>
    <mergeCell ref="N16:P19"/>
    <mergeCell ref="T16:V19"/>
    <mergeCell ref="C17:E19"/>
    <mergeCell ref="C15:E15"/>
    <mergeCell ref="H15:J15"/>
    <mergeCell ref="K15:M15"/>
    <mergeCell ref="N15:P15"/>
    <mergeCell ref="A3:A43"/>
    <mergeCell ref="H11:O11"/>
    <mergeCell ref="P11:Q11"/>
    <mergeCell ref="R11:V11"/>
    <mergeCell ref="F3:S4"/>
    <mergeCell ref="R7:U7"/>
    <mergeCell ref="H9:O9"/>
    <mergeCell ref="P9:Q9"/>
    <mergeCell ref="T15:V15"/>
    <mergeCell ref="C13:G14"/>
    <mergeCell ref="H13:V13"/>
    <mergeCell ref="H14:J14"/>
    <mergeCell ref="K14:M14"/>
    <mergeCell ref="N14:P14"/>
    <mergeCell ref="Q14:S14"/>
    <mergeCell ref="T14:V14"/>
  </mergeCells>
  <phoneticPr fontId="19" type="noConversion"/>
  <conditionalFormatting sqref="G20:G35">
    <cfRule type="expression" dxfId="58" priority="9">
      <formula>SUM($G$20:$G$35)=0</formula>
    </cfRule>
    <cfRule type="expression" dxfId="57" priority="12" stopIfTrue="1">
      <formula>SUM($G$20:$G$35)&lt;&gt;25%</formula>
    </cfRule>
  </conditionalFormatting>
  <conditionalFormatting sqref="Q36:V36">
    <cfRule type="cellIs" dxfId="56" priority="10" operator="equal">
      <formula>"Atenção: Soma dos pesos inferior a 25%!"</formula>
    </cfRule>
    <cfRule type="cellIs" dxfId="55" priority="11" operator="equal">
      <formula>"Atenção: Soma dos pesos superior a 25%!"</formula>
    </cfRule>
  </conditionalFormatting>
  <conditionalFormatting sqref="V7">
    <cfRule type="cellIs" dxfId="54" priority="4" operator="equal">
      <formula>""</formula>
    </cfRule>
    <cfRule type="cellIs" dxfId="53" priority="5" operator="equal">
      <formula>"D"</formula>
    </cfRule>
    <cfRule type="cellIs" dxfId="52" priority="6" operator="equal">
      <formula>"C"</formula>
    </cfRule>
    <cfRule type="cellIs" dxfId="51" priority="7" operator="equal">
      <formula>"B"</formula>
    </cfRule>
    <cfRule type="cellIs" dxfId="50" priority="8" operator="equal">
      <formula>"A"</formula>
    </cfRule>
  </conditionalFormatting>
  <conditionalFormatting sqref="R11">
    <cfRule type="cellIs" dxfId="49" priority="3" operator="equal">
      <formula>""</formula>
    </cfRule>
  </conditionalFormatting>
  <conditionalFormatting sqref="I39:P39">
    <cfRule type="expression" dxfId="48" priority="1">
      <formula>AND($V$7&lt;&gt;"",$C$39&lt;&gt;0.25)</formula>
    </cfRule>
  </conditionalFormatting>
  <dataValidations count="3">
    <dataValidation type="list" allowBlank="1" showInputMessage="1" showErrorMessage="1" sqref="V7" xr:uid="{00000000-0002-0000-0200-000000000000}">
      <formula1>"A,B,C,D"</formula1>
    </dataValidation>
    <dataValidation type="list" allowBlank="1" showInputMessage="1" showErrorMessage="1" sqref="G32:G35 G20:G23" xr:uid="{00000000-0002-0000-0200-000001000000}">
      <formula1>"5%,10%,"</formula1>
    </dataValidation>
    <dataValidation type="list" allowBlank="1" showInputMessage="1" showErrorMessage="1" sqref="G24:G27 G28:G31" xr:uid="{00000000-0002-0000-0200-000003000000}">
      <formula1>"5%,10%"</formula1>
    </dataValidation>
  </dataValidations>
  <printOptions horizontalCentered="1"/>
  <pageMargins left="0.19685039370078741" right="0.19685039370078741" top="0.39370078740157483" bottom="0.19685039370078741" header="0" footer="0"/>
  <pageSetup paperSize="9" scale="95" orientation="landscape" r:id="rId1"/>
  <ignoredErrors>
    <ignoredError sqref="C3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dimension ref="A2:W42"/>
  <sheetViews>
    <sheetView view="pageBreakPreview" topLeftCell="A4" zoomScaleNormal="100" zoomScaleSheetLayoutView="100" workbookViewId="0">
      <selection activeCell="T20" sqref="T20:V23"/>
    </sheetView>
  </sheetViews>
  <sheetFormatPr defaultRowHeight="14.5" x14ac:dyDescent="0.35"/>
  <cols>
    <col min="1" max="1" width="3.7265625" customWidth="1" collapsed="1"/>
    <col min="2" max="2" width="1.7265625" customWidth="1" collapsed="1"/>
    <col min="3" max="5" width="6.1796875" customWidth="1" collapsed="1"/>
    <col min="6" max="7" width="8.7265625" customWidth="1" collapsed="1"/>
    <col min="8" max="22" width="7.453125" customWidth="1" collapsed="1"/>
    <col min="23" max="23" width="1.7265625" customWidth="1" collapsed="1"/>
  </cols>
  <sheetData>
    <row r="2" spans="2:23" ht="4" customHeight="1" x14ac:dyDescent="0.35"/>
    <row r="3" spans="2:23" ht="15" customHeight="1" x14ac:dyDescent="0.35">
      <c r="B3" s="1"/>
      <c r="C3" s="1"/>
      <c r="D3" s="1"/>
      <c r="E3" s="1"/>
      <c r="F3" s="216" t="s">
        <v>56</v>
      </c>
      <c r="G3" s="216"/>
      <c r="H3" s="216"/>
      <c r="I3" s="216"/>
      <c r="J3" s="216"/>
      <c r="K3" s="216"/>
      <c r="L3" s="216"/>
      <c r="M3" s="216"/>
      <c r="N3" s="216"/>
      <c r="O3" s="216"/>
      <c r="P3" s="216"/>
      <c r="Q3" s="216"/>
      <c r="R3" s="216"/>
      <c r="S3" s="216"/>
      <c r="T3" s="1"/>
      <c r="U3" s="1"/>
      <c r="V3" s="1"/>
      <c r="W3" s="1"/>
    </row>
    <row r="4" spans="2:23" ht="15" customHeight="1" x14ac:dyDescent="0.35">
      <c r="B4" s="1"/>
      <c r="C4" s="1"/>
      <c r="D4" s="1"/>
      <c r="E4" s="1"/>
      <c r="F4" s="216"/>
      <c r="G4" s="216"/>
      <c r="H4" s="216"/>
      <c r="I4" s="216"/>
      <c r="J4" s="216"/>
      <c r="K4" s="216"/>
      <c r="L4" s="216"/>
      <c r="M4" s="216"/>
      <c r="N4" s="216"/>
      <c r="O4" s="216"/>
      <c r="P4" s="216"/>
      <c r="Q4" s="216"/>
      <c r="R4" s="216"/>
      <c r="S4" s="216"/>
      <c r="T4" s="1"/>
      <c r="U4" s="1"/>
      <c r="V4" s="1"/>
      <c r="W4" s="1"/>
    </row>
    <row r="5" spans="2:23" ht="15.5" x14ac:dyDescent="0.35">
      <c r="B5" s="1"/>
      <c r="C5" s="2"/>
      <c r="D5" s="2"/>
      <c r="E5" s="2"/>
      <c r="F5" s="3" t="s">
        <v>27</v>
      </c>
      <c r="G5" s="2"/>
      <c r="H5" s="2"/>
      <c r="I5" s="2"/>
      <c r="J5" s="2"/>
      <c r="K5" s="2"/>
      <c r="L5" s="2"/>
      <c r="M5" s="2"/>
      <c r="N5" s="2"/>
      <c r="O5" s="2"/>
      <c r="P5" s="2"/>
      <c r="Q5" s="2"/>
      <c r="R5" s="2"/>
      <c r="S5" s="2"/>
      <c r="T5" s="2"/>
      <c r="U5" s="2"/>
      <c r="V5" s="2"/>
      <c r="W5" s="1"/>
    </row>
    <row r="6" spans="2:23" ht="6" customHeight="1" x14ac:dyDescent="0.35">
      <c r="B6" s="1"/>
      <c r="C6" s="2"/>
      <c r="D6" s="2"/>
      <c r="E6" s="2"/>
      <c r="F6" s="2"/>
      <c r="G6" s="2"/>
      <c r="H6" s="2"/>
      <c r="I6" s="2"/>
      <c r="J6" s="2"/>
      <c r="K6" s="2"/>
      <c r="L6" s="2"/>
      <c r="M6" s="2"/>
      <c r="N6" s="2"/>
      <c r="O6" s="2"/>
      <c r="P6" s="2"/>
      <c r="Q6" s="2"/>
      <c r="R6" s="2"/>
      <c r="S6" s="2"/>
      <c r="T6" s="2"/>
      <c r="U6" s="2"/>
      <c r="V6" s="2"/>
      <c r="W6" s="1"/>
    </row>
    <row r="7" spans="2:23" ht="15.5" x14ac:dyDescent="0.35">
      <c r="B7" s="1"/>
      <c r="C7" s="2"/>
      <c r="D7" s="2"/>
      <c r="E7" s="2"/>
      <c r="F7" s="3" t="s">
        <v>28</v>
      </c>
      <c r="G7" s="1"/>
      <c r="H7" s="1"/>
      <c r="I7" s="1"/>
      <c r="J7" s="1"/>
      <c r="K7" s="1"/>
      <c r="L7" s="1"/>
      <c r="M7" s="1"/>
      <c r="N7" s="1"/>
      <c r="O7" s="1"/>
      <c r="P7" s="1"/>
      <c r="Q7" s="1"/>
      <c r="R7" s="217" t="s">
        <v>41</v>
      </c>
      <c r="S7" s="217"/>
      <c r="T7" s="217"/>
      <c r="U7" s="215"/>
      <c r="V7" s="6" t="s">
        <v>1</v>
      </c>
      <c r="W7" s="1"/>
    </row>
    <row r="8" spans="2:23" ht="6" customHeight="1" x14ac:dyDescent="0.35">
      <c r="B8" s="1"/>
      <c r="C8" s="2"/>
      <c r="D8" s="2"/>
      <c r="E8" s="2"/>
      <c r="F8" s="1"/>
      <c r="G8" s="1"/>
      <c r="H8" s="1"/>
      <c r="I8" s="1"/>
      <c r="J8" s="1"/>
      <c r="K8" s="1"/>
      <c r="L8" s="1"/>
      <c r="M8" s="1"/>
      <c r="N8" s="1"/>
      <c r="O8" s="1"/>
      <c r="P8" s="1"/>
      <c r="Q8" s="1"/>
      <c r="R8" s="1"/>
      <c r="S8" s="1"/>
      <c r="T8" s="1"/>
      <c r="U8" s="1"/>
      <c r="V8" s="1"/>
      <c r="W8" s="1"/>
    </row>
    <row r="9" spans="2:23" x14ac:dyDescent="0.35">
      <c r="B9" s="1"/>
      <c r="C9" s="2"/>
      <c r="D9" s="2"/>
      <c r="E9" s="2"/>
      <c r="F9" s="2" t="s">
        <v>7</v>
      </c>
      <c r="G9" s="2"/>
      <c r="H9" s="218"/>
      <c r="I9" s="219"/>
      <c r="J9" s="219"/>
      <c r="K9" s="219"/>
      <c r="L9" s="219"/>
      <c r="M9" s="219"/>
      <c r="N9" s="219"/>
      <c r="O9" s="220"/>
      <c r="P9" s="214" t="s">
        <v>10</v>
      </c>
      <c r="Q9" s="215"/>
      <c r="R9" s="202"/>
      <c r="S9" s="203"/>
      <c r="T9" s="203"/>
      <c r="U9" s="203"/>
      <c r="V9" s="204"/>
      <c r="W9" s="1"/>
    </row>
    <row r="10" spans="2:23" ht="6" customHeight="1" x14ac:dyDescent="0.35">
      <c r="B10" s="1"/>
      <c r="C10" s="2"/>
      <c r="D10" s="2"/>
      <c r="E10" s="2"/>
      <c r="F10" s="2"/>
      <c r="G10" s="2"/>
      <c r="H10" s="2"/>
      <c r="I10" s="2"/>
      <c r="J10" s="2"/>
      <c r="K10" s="2"/>
      <c r="L10" s="2"/>
      <c r="M10" s="2"/>
      <c r="N10" s="2"/>
      <c r="O10" s="2"/>
      <c r="P10" s="2"/>
      <c r="Q10" s="2"/>
      <c r="R10" s="2"/>
      <c r="S10" s="2"/>
      <c r="T10" s="2"/>
      <c r="U10" s="2"/>
      <c r="V10" s="2"/>
      <c r="W10" s="1"/>
    </row>
    <row r="11" spans="2:23" x14ac:dyDescent="0.35">
      <c r="B11" s="1"/>
      <c r="C11" s="2"/>
      <c r="D11" s="2"/>
      <c r="E11" s="2"/>
      <c r="F11" s="2" t="s">
        <v>8</v>
      </c>
      <c r="G11" s="2"/>
      <c r="H11" s="211" t="s">
        <v>44</v>
      </c>
      <c r="I11" s="212"/>
      <c r="J11" s="212"/>
      <c r="K11" s="212"/>
      <c r="L11" s="212"/>
      <c r="M11" s="212"/>
      <c r="N11" s="212"/>
      <c r="O11" s="213"/>
      <c r="P11" s="214" t="s">
        <v>31</v>
      </c>
      <c r="Q11" s="215"/>
      <c r="R11" s="202"/>
      <c r="S11" s="203"/>
      <c r="T11" s="203"/>
      <c r="U11" s="203"/>
      <c r="V11" s="204"/>
      <c r="W11" s="1"/>
    </row>
    <row r="12" spans="2:23" ht="15" customHeight="1" thickBot="1" x14ac:dyDescent="0.4">
      <c r="C12" s="1"/>
      <c r="D12" s="1"/>
      <c r="E12" s="1"/>
      <c r="F12" s="1"/>
      <c r="G12" s="1"/>
      <c r="H12" s="1"/>
      <c r="I12" s="1"/>
      <c r="J12" s="1"/>
      <c r="K12" s="1"/>
      <c r="L12" s="1"/>
      <c r="M12" s="1"/>
      <c r="N12" s="1"/>
      <c r="O12" s="1"/>
      <c r="P12" s="1"/>
      <c r="Q12" s="1"/>
      <c r="R12" s="1"/>
      <c r="S12" s="1"/>
      <c r="T12" s="1"/>
      <c r="U12" s="1"/>
      <c r="V12" s="1"/>
    </row>
    <row r="13" spans="2:23" ht="15" thickTop="1" x14ac:dyDescent="0.35">
      <c r="B13" s="1"/>
      <c r="C13" s="207" t="s">
        <v>42</v>
      </c>
      <c r="D13" s="208"/>
      <c r="E13" s="208"/>
      <c r="F13" s="208"/>
      <c r="G13" s="208"/>
      <c r="H13" s="208" t="s">
        <v>19</v>
      </c>
      <c r="I13" s="208"/>
      <c r="J13" s="208"/>
      <c r="K13" s="208"/>
      <c r="L13" s="208"/>
      <c r="M13" s="208"/>
      <c r="N13" s="208"/>
      <c r="O13" s="208"/>
      <c r="P13" s="208"/>
      <c r="Q13" s="208"/>
      <c r="R13" s="208"/>
      <c r="S13" s="208"/>
      <c r="T13" s="208"/>
      <c r="U13" s="208"/>
      <c r="V13" s="210"/>
      <c r="W13" s="1"/>
    </row>
    <row r="14" spans="2:23" x14ac:dyDescent="0.35">
      <c r="B14" s="1"/>
      <c r="C14" s="209"/>
      <c r="D14" s="205"/>
      <c r="E14" s="205"/>
      <c r="F14" s="205"/>
      <c r="G14" s="205"/>
      <c r="H14" s="205" t="s">
        <v>13</v>
      </c>
      <c r="I14" s="205"/>
      <c r="J14" s="205"/>
      <c r="K14" s="205" t="s">
        <v>14</v>
      </c>
      <c r="L14" s="205"/>
      <c r="M14" s="205"/>
      <c r="N14" s="205" t="s">
        <v>15</v>
      </c>
      <c r="O14" s="205"/>
      <c r="P14" s="205"/>
      <c r="Q14" s="205" t="s">
        <v>16</v>
      </c>
      <c r="R14" s="205"/>
      <c r="S14" s="205"/>
      <c r="T14" s="205" t="s">
        <v>17</v>
      </c>
      <c r="U14" s="205"/>
      <c r="V14" s="206"/>
      <c r="W14" s="1"/>
    </row>
    <row r="15" spans="2:23" ht="16.5" x14ac:dyDescent="0.35">
      <c r="B15" s="1"/>
      <c r="C15" s="209" t="s">
        <v>5</v>
      </c>
      <c r="D15" s="205"/>
      <c r="E15" s="205"/>
      <c r="F15" s="4" t="s">
        <v>43</v>
      </c>
      <c r="G15" s="4" t="s">
        <v>18</v>
      </c>
      <c r="H15" s="205">
        <v>2017</v>
      </c>
      <c r="I15" s="205"/>
      <c r="J15" s="205"/>
      <c r="K15" s="205">
        <v>2018</v>
      </c>
      <c r="L15" s="205"/>
      <c r="M15" s="205"/>
      <c r="N15" s="205">
        <v>2019</v>
      </c>
      <c r="O15" s="205"/>
      <c r="P15" s="205"/>
      <c r="Q15" s="205">
        <v>2020</v>
      </c>
      <c r="R15" s="205"/>
      <c r="S15" s="205"/>
      <c r="T15" s="205">
        <v>2021</v>
      </c>
      <c r="U15" s="205"/>
      <c r="V15" s="206"/>
      <c r="W15" s="1"/>
    </row>
    <row r="16" spans="2:23" x14ac:dyDescent="0.35">
      <c r="B16" s="1"/>
      <c r="C16" s="186" t="s">
        <v>32</v>
      </c>
      <c r="D16" s="187"/>
      <c r="E16" s="188"/>
      <c r="F16" s="174" t="s">
        <v>12</v>
      </c>
      <c r="G16" s="175">
        <v>0.5</v>
      </c>
      <c r="H16" s="172" t="s">
        <v>45</v>
      </c>
      <c r="I16" s="172"/>
      <c r="J16" s="172"/>
      <c r="K16" s="172" t="s">
        <v>0</v>
      </c>
      <c r="L16" s="172"/>
      <c r="M16" s="172"/>
      <c r="N16" s="172" t="s">
        <v>0</v>
      </c>
      <c r="O16" s="172"/>
      <c r="P16" s="172"/>
      <c r="Q16" s="172" t="s">
        <v>0</v>
      </c>
      <c r="R16" s="172"/>
      <c r="S16" s="172"/>
      <c r="T16" s="172" t="s">
        <v>0</v>
      </c>
      <c r="U16" s="172"/>
      <c r="V16" s="177"/>
      <c r="W16" s="1"/>
    </row>
    <row r="17" spans="2:23" x14ac:dyDescent="0.35">
      <c r="B17" s="1"/>
      <c r="C17" s="179" t="s">
        <v>46</v>
      </c>
      <c r="D17" s="180"/>
      <c r="E17" s="181"/>
      <c r="F17" s="174"/>
      <c r="G17" s="175"/>
      <c r="H17" s="172"/>
      <c r="I17" s="172"/>
      <c r="J17" s="172"/>
      <c r="K17" s="172"/>
      <c r="L17" s="172"/>
      <c r="M17" s="172"/>
      <c r="N17" s="172"/>
      <c r="O17" s="172"/>
      <c r="P17" s="172"/>
      <c r="Q17" s="172"/>
      <c r="R17" s="172"/>
      <c r="S17" s="172"/>
      <c r="T17" s="172"/>
      <c r="U17" s="172"/>
      <c r="V17" s="177"/>
      <c r="W17" s="1"/>
    </row>
    <row r="18" spans="2:23" x14ac:dyDescent="0.35">
      <c r="B18" s="1"/>
      <c r="C18" s="179"/>
      <c r="D18" s="180"/>
      <c r="E18" s="181"/>
      <c r="F18" s="174"/>
      <c r="G18" s="175"/>
      <c r="H18" s="172"/>
      <c r="I18" s="172"/>
      <c r="J18" s="172"/>
      <c r="K18" s="172"/>
      <c r="L18" s="172"/>
      <c r="M18" s="172"/>
      <c r="N18" s="172"/>
      <c r="O18" s="172"/>
      <c r="P18" s="172"/>
      <c r="Q18" s="172"/>
      <c r="R18" s="172"/>
      <c r="S18" s="172"/>
      <c r="T18" s="172"/>
      <c r="U18" s="172"/>
      <c r="V18" s="177"/>
      <c r="W18" s="1"/>
    </row>
    <row r="19" spans="2:23" x14ac:dyDescent="0.35">
      <c r="B19" s="1"/>
      <c r="C19" s="191"/>
      <c r="D19" s="192"/>
      <c r="E19" s="193"/>
      <c r="F19" s="174"/>
      <c r="G19" s="175"/>
      <c r="H19" s="172"/>
      <c r="I19" s="172"/>
      <c r="J19" s="172"/>
      <c r="K19" s="172"/>
      <c r="L19" s="172"/>
      <c r="M19" s="172"/>
      <c r="N19" s="172"/>
      <c r="O19" s="172"/>
      <c r="P19" s="172"/>
      <c r="Q19" s="172"/>
      <c r="R19" s="172"/>
      <c r="S19" s="172"/>
      <c r="T19" s="172"/>
      <c r="U19" s="172"/>
      <c r="V19" s="177"/>
      <c r="W19" s="1"/>
    </row>
    <row r="20" spans="2:23" ht="15" customHeight="1" x14ac:dyDescent="0.35">
      <c r="B20" s="1"/>
      <c r="C20" s="186" t="s">
        <v>33</v>
      </c>
      <c r="D20" s="187"/>
      <c r="E20" s="188"/>
      <c r="F20" s="174" t="s">
        <v>47</v>
      </c>
      <c r="G20" s="175"/>
      <c r="H20" s="172"/>
      <c r="I20" s="172"/>
      <c r="J20" s="172"/>
      <c r="K20" s="172" t="s">
        <v>48</v>
      </c>
      <c r="L20" s="172"/>
      <c r="M20" s="172"/>
      <c r="N20" s="172" t="s">
        <v>49</v>
      </c>
      <c r="O20" s="194"/>
      <c r="P20" s="195"/>
      <c r="Q20" s="172" t="s">
        <v>51</v>
      </c>
      <c r="R20" s="172"/>
      <c r="S20" s="172"/>
      <c r="T20" s="172" t="s">
        <v>51</v>
      </c>
      <c r="U20" s="172"/>
      <c r="V20" s="177"/>
      <c r="W20" s="1"/>
    </row>
    <row r="21" spans="2:23" x14ac:dyDescent="0.35">
      <c r="B21" s="1"/>
      <c r="C21" s="179" t="s">
        <v>40</v>
      </c>
      <c r="D21" s="180"/>
      <c r="E21" s="181"/>
      <c r="F21" s="174"/>
      <c r="G21" s="175"/>
      <c r="H21" s="172"/>
      <c r="I21" s="172"/>
      <c r="J21" s="172"/>
      <c r="K21" s="172"/>
      <c r="L21" s="172"/>
      <c r="M21" s="172"/>
      <c r="N21" s="196"/>
      <c r="O21" s="197"/>
      <c r="P21" s="198"/>
      <c r="Q21" s="172"/>
      <c r="R21" s="172"/>
      <c r="S21" s="172"/>
      <c r="T21" s="172"/>
      <c r="U21" s="172"/>
      <c r="V21" s="177"/>
      <c r="W21" s="1"/>
    </row>
    <row r="22" spans="2:23" x14ac:dyDescent="0.35">
      <c r="B22" s="1"/>
      <c r="C22" s="179"/>
      <c r="D22" s="180"/>
      <c r="E22" s="181"/>
      <c r="F22" s="174"/>
      <c r="G22" s="175"/>
      <c r="H22" s="172"/>
      <c r="I22" s="172"/>
      <c r="J22" s="172"/>
      <c r="K22" s="172"/>
      <c r="L22" s="172"/>
      <c r="M22" s="172"/>
      <c r="N22" s="196"/>
      <c r="O22" s="197"/>
      <c r="P22" s="198"/>
      <c r="Q22" s="172"/>
      <c r="R22" s="172"/>
      <c r="S22" s="172"/>
      <c r="T22" s="172"/>
      <c r="U22" s="172"/>
      <c r="V22" s="177"/>
      <c r="W22" s="1"/>
    </row>
    <row r="23" spans="2:23" x14ac:dyDescent="0.35">
      <c r="B23" s="1"/>
      <c r="C23" s="191"/>
      <c r="D23" s="192"/>
      <c r="E23" s="193"/>
      <c r="F23" s="174"/>
      <c r="G23" s="175"/>
      <c r="H23" s="172"/>
      <c r="I23" s="172"/>
      <c r="J23" s="172"/>
      <c r="K23" s="172"/>
      <c r="L23" s="172"/>
      <c r="M23" s="172"/>
      <c r="N23" s="199"/>
      <c r="O23" s="200"/>
      <c r="P23" s="201"/>
      <c r="Q23" s="172"/>
      <c r="R23" s="172"/>
      <c r="S23" s="172"/>
      <c r="T23" s="172"/>
      <c r="U23" s="172"/>
      <c r="V23" s="177"/>
      <c r="W23" s="1"/>
    </row>
    <row r="24" spans="2:23" ht="15" customHeight="1" x14ac:dyDescent="0.35">
      <c r="B24" s="1"/>
      <c r="C24" s="186" t="s">
        <v>34</v>
      </c>
      <c r="D24" s="187"/>
      <c r="E24" s="188"/>
      <c r="F24" s="174" t="s">
        <v>47</v>
      </c>
      <c r="G24" s="175"/>
      <c r="H24" s="172"/>
      <c r="I24" s="172"/>
      <c r="J24" s="172"/>
      <c r="K24" s="172" t="s">
        <v>50</v>
      </c>
      <c r="L24" s="172"/>
      <c r="M24" s="172"/>
      <c r="N24" s="172" t="s">
        <v>50</v>
      </c>
      <c r="O24" s="172"/>
      <c r="P24" s="172"/>
      <c r="Q24" s="172" t="s">
        <v>52</v>
      </c>
      <c r="R24" s="172"/>
      <c r="S24" s="172"/>
      <c r="T24" s="172" t="s">
        <v>52</v>
      </c>
      <c r="U24" s="172"/>
      <c r="V24" s="177"/>
      <c r="W24" s="1"/>
    </row>
    <row r="25" spans="2:23" x14ac:dyDescent="0.35">
      <c r="B25" s="1"/>
      <c r="C25" s="179" t="s">
        <v>37</v>
      </c>
      <c r="D25" s="180"/>
      <c r="E25" s="181"/>
      <c r="F25" s="174"/>
      <c r="G25" s="175"/>
      <c r="H25" s="172"/>
      <c r="I25" s="172"/>
      <c r="J25" s="172"/>
      <c r="K25" s="172"/>
      <c r="L25" s="172"/>
      <c r="M25" s="172"/>
      <c r="N25" s="172"/>
      <c r="O25" s="172"/>
      <c r="P25" s="172"/>
      <c r="Q25" s="172"/>
      <c r="R25" s="172"/>
      <c r="S25" s="172"/>
      <c r="T25" s="172"/>
      <c r="U25" s="172"/>
      <c r="V25" s="177"/>
      <c r="W25" s="1"/>
    </row>
    <row r="26" spans="2:23" x14ac:dyDescent="0.35">
      <c r="B26" s="1"/>
      <c r="C26" s="179"/>
      <c r="D26" s="180"/>
      <c r="E26" s="181"/>
      <c r="F26" s="174"/>
      <c r="G26" s="175"/>
      <c r="H26" s="172"/>
      <c r="I26" s="172"/>
      <c r="J26" s="172"/>
      <c r="K26" s="172"/>
      <c r="L26" s="172"/>
      <c r="M26" s="172"/>
      <c r="N26" s="172"/>
      <c r="O26" s="172"/>
      <c r="P26" s="172"/>
      <c r="Q26" s="172"/>
      <c r="R26" s="172"/>
      <c r="S26" s="172"/>
      <c r="T26" s="172"/>
      <c r="U26" s="172"/>
      <c r="V26" s="177"/>
      <c r="W26" s="1"/>
    </row>
    <row r="27" spans="2:23" x14ac:dyDescent="0.35">
      <c r="B27" s="1"/>
      <c r="C27" s="191"/>
      <c r="D27" s="192"/>
      <c r="E27" s="193"/>
      <c r="F27" s="174"/>
      <c r="G27" s="175"/>
      <c r="H27" s="172"/>
      <c r="I27" s="172"/>
      <c r="J27" s="172"/>
      <c r="K27" s="172"/>
      <c r="L27" s="172"/>
      <c r="M27" s="172"/>
      <c r="N27" s="172"/>
      <c r="O27" s="172"/>
      <c r="P27" s="172"/>
      <c r="Q27" s="172"/>
      <c r="R27" s="172"/>
      <c r="S27" s="172"/>
      <c r="T27" s="172"/>
      <c r="U27" s="172"/>
      <c r="V27" s="177"/>
      <c r="W27" s="1"/>
    </row>
    <row r="28" spans="2:23" ht="15" customHeight="1" x14ac:dyDescent="0.35">
      <c r="B28" s="1"/>
      <c r="C28" s="186" t="s">
        <v>35</v>
      </c>
      <c r="D28" s="187"/>
      <c r="E28" s="188"/>
      <c r="F28" s="174" t="s">
        <v>47</v>
      </c>
      <c r="G28" s="175"/>
      <c r="H28" s="172"/>
      <c r="I28" s="172"/>
      <c r="J28" s="172"/>
      <c r="K28" s="172" t="s">
        <v>50</v>
      </c>
      <c r="L28" s="172"/>
      <c r="M28" s="172"/>
      <c r="N28" s="172" t="s">
        <v>52</v>
      </c>
      <c r="O28" s="172"/>
      <c r="P28" s="172"/>
      <c r="Q28" s="172" t="s">
        <v>48</v>
      </c>
      <c r="R28" s="172"/>
      <c r="S28" s="172"/>
      <c r="T28" s="172" t="s">
        <v>48</v>
      </c>
      <c r="U28" s="172"/>
      <c r="V28" s="177"/>
      <c r="W28" s="1"/>
    </row>
    <row r="29" spans="2:23" x14ac:dyDescent="0.35">
      <c r="B29" s="1"/>
      <c r="C29" s="179" t="s">
        <v>38</v>
      </c>
      <c r="D29" s="180"/>
      <c r="E29" s="181"/>
      <c r="F29" s="174"/>
      <c r="G29" s="175"/>
      <c r="H29" s="172"/>
      <c r="I29" s="172"/>
      <c r="J29" s="172"/>
      <c r="K29" s="172"/>
      <c r="L29" s="172"/>
      <c r="M29" s="172"/>
      <c r="N29" s="172"/>
      <c r="O29" s="172"/>
      <c r="P29" s="172"/>
      <c r="Q29" s="172"/>
      <c r="R29" s="172"/>
      <c r="S29" s="172"/>
      <c r="T29" s="172"/>
      <c r="U29" s="172"/>
      <c r="V29" s="177"/>
      <c r="W29" s="1"/>
    </row>
    <row r="30" spans="2:23" x14ac:dyDescent="0.35">
      <c r="B30" s="1"/>
      <c r="C30" s="179"/>
      <c r="D30" s="180"/>
      <c r="E30" s="181"/>
      <c r="F30" s="174"/>
      <c r="G30" s="175"/>
      <c r="H30" s="172"/>
      <c r="I30" s="172"/>
      <c r="J30" s="172"/>
      <c r="K30" s="172"/>
      <c r="L30" s="172"/>
      <c r="M30" s="172"/>
      <c r="N30" s="172"/>
      <c r="O30" s="172"/>
      <c r="P30" s="172"/>
      <c r="Q30" s="172"/>
      <c r="R30" s="172"/>
      <c r="S30" s="172"/>
      <c r="T30" s="172"/>
      <c r="U30" s="172"/>
      <c r="V30" s="177"/>
      <c r="W30" s="1"/>
    </row>
    <row r="31" spans="2:23" x14ac:dyDescent="0.35">
      <c r="B31" s="1"/>
      <c r="C31" s="191"/>
      <c r="D31" s="192"/>
      <c r="E31" s="193"/>
      <c r="F31" s="174"/>
      <c r="G31" s="175"/>
      <c r="H31" s="172"/>
      <c r="I31" s="172"/>
      <c r="J31" s="172"/>
      <c r="K31" s="172"/>
      <c r="L31" s="172"/>
      <c r="M31" s="172"/>
      <c r="N31" s="172"/>
      <c r="O31" s="172"/>
      <c r="P31" s="172"/>
      <c r="Q31" s="172"/>
      <c r="R31" s="172"/>
      <c r="S31" s="172"/>
      <c r="T31" s="172"/>
      <c r="U31" s="172"/>
      <c r="V31" s="177"/>
      <c r="W31" s="1"/>
    </row>
    <row r="32" spans="2:23" ht="15" customHeight="1" x14ac:dyDescent="0.35">
      <c r="B32" s="1"/>
      <c r="C32" s="186" t="s">
        <v>36</v>
      </c>
      <c r="D32" s="187"/>
      <c r="E32" s="188"/>
      <c r="F32" s="174" t="s">
        <v>47</v>
      </c>
      <c r="G32" s="175"/>
      <c r="H32" s="172"/>
      <c r="I32" s="172"/>
      <c r="J32" s="172"/>
      <c r="K32" s="172" t="s">
        <v>191</v>
      </c>
      <c r="L32" s="172"/>
      <c r="M32" s="172"/>
      <c r="N32" s="172" t="s">
        <v>50</v>
      </c>
      <c r="O32" s="172"/>
      <c r="P32" s="172"/>
      <c r="Q32" s="172" t="s">
        <v>52</v>
      </c>
      <c r="R32" s="172"/>
      <c r="S32" s="172"/>
      <c r="T32" s="172" t="s">
        <v>52</v>
      </c>
      <c r="U32" s="172"/>
      <c r="V32" s="177"/>
      <c r="W32" s="1"/>
    </row>
    <row r="33" spans="2:23" x14ac:dyDescent="0.35">
      <c r="B33" s="1"/>
      <c r="C33" s="179" t="s">
        <v>39</v>
      </c>
      <c r="D33" s="180"/>
      <c r="E33" s="181"/>
      <c r="F33" s="174"/>
      <c r="G33" s="175"/>
      <c r="H33" s="172"/>
      <c r="I33" s="172"/>
      <c r="J33" s="172"/>
      <c r="K33" s="172"/>
      <c r="L33" s="172"/>
      <c r="M33" s="172"/>
      <c r="N33" s="172"/>
      <c r="O33" s="172"/>
      <c r="P33" s="172"/>
      <c r="Q33" s="172"/>
      <c r="R33" s="172"/>
      <c r="S33" s="172"/>
      <c r="T33" s="172"/>
      <c r="U33" s="172"/>
      <c r="V33" s="177"/>
      <c r="W33" s="1"/>
    </row>
    <row r="34" spans="2:23" x14ac:dyDescent="0.35">
      <c r="B34" s="1"/>
      <c r="C34" s="179"/>
      <c r="D34" s="180"/>
      <c r="E34" s="181"/>
      <c r="F34" s="174"/>
      <c r="G34" s="175"/>
      <c r="H34" s="172"/>
      <c r="I34" s="172"/>
      <c r="J34" s="172"/>
      <c r="K34" s="172"/>
      <c r="L34" s="172"/>
      <c r="M34" s="172"/>
      <c r="N34" s="172"/>
      <c r="O34" s="172"/>
      <c r="P34" s="172"/>
      <c r="Q34" s="172"/>
      <c r="R34" s="172"/>
      <c r="S34" s="172"/>
      <c r="T34" s="172"/>
      <c r="U34" s="172"/>
      <c r="V34" s="177"/>
      <c r="W34" s="1"/>
    </row>
    <row r="35" spans="2:23" ht="15" thickBot="1" x14ac:dyDescent="0.4">
      <c r="B35" s="1"/>
      <c r="C35" s="182"/>
      <c r="D35" s="183"/>
      <c r="E35" s="184"/>
      <c r="F35" s="189"/>
      <c r="G35" s="190"/>
      <c r="H35" s="173"/>
      <c r="I35" s="173"/>
      <c r="J35" s="173"/>
      <c r="K35" s="173"/>
      <c r="L35" s="173"/>
      <c r="M35" s="173"/>
      <c r="N35" s="173"/>
      <c r="O35" s="173"/>
      <c r="P35" s="173"/>
      <c r="Q35" s="173"/>
      <c r="R35" s="173"/>
      <c r="S35" s="173"/>
      <c r="T35" s="173"/>
      <c r="U35" s="173"/>
      <c r="V35" s="178"/>
      <c r="W35" s="1"/>
    </row>
    <row r="36" spans="2:23" ht="15" thickTop="1" x14ac:dyDescent="0.35">
      <c r="B36" s="1"/>
      <c r="C36" s="56" t="s">
        <v>57</v>
      </c>
      <c r="D36" s="2"/>
      <c r="E36" s="2"/>
      <c r="F36" s="2"/>
      <c r="G36" s="2"/>
      <c r="H36" s="2"/>
      <c r="I36" s="2"/>
      <c r="J36" s="2"/>
      <c r="K36" s="2"/>
      <c r="L36" s="2"/>
      <c r="M36" s="2"/>
      <c r="N36" s="2"/>
      <c r="O36" s="2"/>
      <c r="P36" s="2"/>
      <c r="Q36" s="2"/>
      <c r="R36" s="2"/>
      <c r="S36" s="2"/>
      <c r="T36" s="2"/>
      <c r="U36" s="2"/>
      <c r="V36" s="2"/>
      <c r="W36" s="1"/>
    </row>
    <row r="37" spans="2:23" x14ac:dyDescent="0.35">
      <c r="B37" s="1"/>
      <c r="C37" s="56" t="s">
        <v>167</v>
      </c>
      <c r="D37" s="2"/>
      <c r="E37" s="2"/>
      <c r="F37" s="2"/>
      <c r="G37" s="2"/>
      <c r="H37" s="2"/>
      <c r="I37" s="2"/>
      <c r="J37" s="2"/>
      <c r="K37" s="2"/>
      <c r="L37" s="2"/>
      <c r="M37" s="2"/>
      <c r="N37" s="2"/>
      <c r="O37" s="2"/>
      <c r="P37" s="2"/>
      <c r="Q37" s="2"/>
      <c r="R37" s="2"/>
      <c r="S37" s="2"/>
      <c r="T37" s="2"/>
      <c r="U37" s="2"/>
      <c r="V37" s="2"/>
      <c r="W37" s="1"/>
    </row>
    <row r="38" spans="2:23" x14ac:dyDescent="0.35">
      <c r="B38" s="1"/>
      <c r="C38" s="1"/>
      <c r="D38" s="1"/>
      <c r="E38" s="1"/>
      <c r="F38" s="1"/>
      <c r="G38" s="1"/>
      <c r="H38" s="1"/>
      <c r="I38" s="1"/>
      <c r="J38" s="1"/>
      <c r="K38" s="1"/>
      <c r="L38" s="1"/>
      <c r="M38" s="1"/>
      <c r="N38" s="1"/>
      <c r="O38" s="1"/>
      <c r="P38" s="1"/>
      <c r="Q38" s="1"/>
      <c r="R38" s="1"/>
      <c r="S38" s="1"/>
      <c r="T38" s="1"/>
      <c r="U38" s="1"/>
      <c r="V38" s="1"/>
      <c r="W38" s="1"/>
    </row>
    <row r="39" spans="2:23" x14ac:dyDescent="0.35">
      <c r="B39" s="1"/>
      <c r="C39" s="5"/>
      <c r="D39" s="5"/>
      <c r="E39" s="5"/>
      <c r="F39" s="5"/>
      <c r="G39" s="5"/>
      <c r="H39" s="5"/>
      <c r="I39" s="1"/>
      <c r="J39" s="5"/>
      <c r="K39" s="5"/>
      <c r="L39" s="5"/>
      <c r="M39" s="5"/>
      <c r="N39" s="5"/>
      <c r="O39" s="5"/>
      <c r="P39" s="1"/>
      <c r="Q39" s="5"/>
      <c r="R39" s="5"/>
      <c r="S39" s="5"/>
      <c r="T39" s="5"/>
      <c r="U39" s="5"/>
      <c r="V39" s="5"/>
      <c r="W39" s="1"/>
    </row>
    <row r="40" spans="2:23" x14ac:dyDescent="0.35">
      <c r="B40" s="1"/>
      <c r="C40" s="185" t="s">
        <v>30</v>
      </c>
      <c r="D40" s="185"/>
      <c r="E40" s="185"/>
      <c r="F40" s="185"/>
      <c r="G40" s="185"/>
      <c r="H40" s="185"/>
      <c r="I40" s="1"/>
      <c r="J40" s="185" t="s">
        <v>30</v>
      </c>
      <c r="K40" s="185"/>
      <c r="L40" s="185"/>
      <c r="M40" s="185"/>
      <c r="N40" s="185"/>
      <c r="O40" s="185"/>
      <c r="P40" s="1"/>
      <c r="Q40" s="185" t="s">
        <v>30</v>
      </c>
      <c r="R40" s="185"/>
      <c r="S40" s="185"/>
      <c r="T40" s="185"/>
      <c r="U40" s="185"/>
      <c r="V40" s="185"/>
      <c r="W40" s="1"/>
    </row>
    <row r="41" spans="2:23" x14ac:dyDescent="0.35">
      <c r="B41" s="1"/>
      <c r="C41" s="176" t="s">
        <v>9</v>
      </c>
      <c r="D41" s="176"/>
      <c r="E41" s="176"/>
      <c r="F41" s="176"/>
      <c r="G41" s="176"/>
      <c r="H41" s="176"/>
      <c r="I41" s="1"/>
      <c r="J41" s="176" t="s">
        <v>6</v>
      </c>
      <c r="K41" s="176"/>
      <c r="L41" s="176"/>
      <c r="M41" s="176"/>
      <c r="N41" s="176"/>
      <c r="O41" s="176"/>
      <c r="P41" s="1"/>
      <c r="Q41" s="176" t="s">
        <v>29</v>
      </c>
      <c r="R41" s="176"/>
      <c r="S41" s="176"/>
      <c r="T41" s="176"/>
      <c r="U41" s="176"/>
      <c r="V41" s="176"/>
      <c r="W41" s="1"/>
    </row>
    <row r="42" spans="2:23" x14ac:dyDescent="0.35">
      <c r="B42" s="1"/>
      <c r="C42" s="1"/>
      <c r="D42" s="1"/>
      <c r="E42" s="1"/>
      <c r="F42" s="1"/>
      <c r="G42" s="1"/>
      <c r="H42" s="1"/>
      <c r="I42" s="1"/>
      <c r="J42" s="1"/>
      <c r="K42" s="1"/>
      <c r="L42" s="1"/>
      <c r="M42" s="1"/>
      <c r="N42" s="1"/>
      <c r="O42" s="1"/>
      <c r="P42" s="1"/>
      <c r="Q42" s="1"/>
      <c r="R42" s="1"/>
      <c r="S42" s="1"/>
      <c r="T42" s="1"/>
      <c r="U42" s="1"/>
      <c r="V42" s="1"/>
      <c r="W42" s="1"/>
    </row>
  </sheetData>
  <sheetProtection algorithmName="SHA-512" hashValue="ramv9DVgj9vbcTkQU6C8EFNkJ6GQhgIaiPq+mEYzjHKY+VaEo69REcDGjkMvHtOnn3ZPYYpgJtLbrzVHwalshA==" saltValue="3rmw77K4IRAEdjiLboyoKw==" spinCount="100000" sheet="1" objects="1" scenarios="1"/>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19" type="noConversion"/>
  <printOptions horizontalCentered="1" verticalCentered="1"/>
  <pageMargins left="0" right="0" top="0" bottom="0" header="0" footer="0"/>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dimension ref="A2:W42"/>
  <sheetViews>
    <sheetView view="pageBreakPreview" zoomScaleNormal="100" zoomScaleSheetLayoutView="100" workbookViewId="0">
      <selection activeCell="AA26" sqref="AA26"/>
    </sheetView>
  </sheetViews>
  <sheetFormatPr defaultRowHeight="14.5" x14ac:dyDescent="0.35"/>
  <cols>
    <col min="1" max="1" width="3.7265625" customWidth="1" collapsed="1"/>
    <col min="2" max="2" width="1.7265625" customWidth="1" collapsed="1"/>
    <col min="3" max="5" width="6.1796875" customWidth="1" collapsed="1"/>
    <col min="6" max="7" width="8.7265625" customWidth="1" collapsed="1"/>
    <col min="8" max="22" width="7.453125" customWidth="1" collapsed="1"/>
    <col min="23" max="23" width="1.7265625" customWidth="1" collapsed="1"/>
  </cols>
  <sheetData>
    <row r="2" spans="2:23" ht="4" customHeight="1" x14ac:dyDescent="0.35"/>
    <row r="3" spans="2:23" ht="15" customHeight="1" x14ac:dyDescent="0.35">
      <c r="B3" s="1"/>
      <c r="C3" s="1"/>
      <c r="D3" s="1"/>
      <c r="E3" s="1"/>
      <c r="F3" s="216" t="s">
        <v>56</v>
      </c>
      <c r="G3" s="216"/>
      <c r="H3" s="216"/>
      <c r="I3" s="216"/>
      <c r="J3" s="216"/>
      <c r="K3" s="216"/>
      <c r="L3" s="216"/>
      <c r="M3" s="216"/>
      <c r="N3" s="216"/>
      <c r="O3" s="216"/>
      <c r="P3" s="216"/>
      <c r="Q3" s="216"/>
      <c r="R3" s="216"/>
      <c r="S3" s="216"/>
      <c r="T3" s="1"/>
      <c r="U3" s="1"/>
      <c r="V3" s="1"/>
      <c r="W3" s="1"/>
    </row>
    <row r="4" spans="2:23" ht="15" customHeight="1" x14ac:dyDescent="0.35">
      <c r="B4" s="1"/>
      <c r="C4" s="1"/>
      <c r="D4" s="1"/>
      <c r="E4" s="1"/>
      <c r="F4" s="216"/>
      <c r="G4" s="216"/>
      <c r="H4" s="216"/>
      <c r="I4" s="216"/>
      <c r="J4" s="216"/>
      <c r="K4" s="216"/>
      <c r="L4" s="216"/>
      <c r="M4" s="216"/>
      <c r="N4" s="216"/>
      <c r="O4" s="216"/>
      <c r="P4" s="216"/>
      <c r="Q4" s="216"/>
      <c r="R4" s="216"/>
      <c r="S4" s="216"/>
      <c r="T4" s="1"/>
      <c r="U4" s="1"/>
      <c r="V4" s="1"/>
      <c r="W4" s="1"/>
    </row>
    <row r="5" spans="2:23" ht="15.5" x14ac:dyDescent="0.35">
      <c r="B5" s="1"/>
      <c r="C5" s="2"/>
      <c r="D5" s="2"/>
      <c r="E5" s="2"/>
      <c r="F5" s="3" t="s">
        <v>27</v>
      </c>
      <c r="G5" s="2"/>
      <c r="H5" s="2"/>
      <c r="I5" s="2"/>
      <c r="J5" s="2"/>
      <c r="K5" s="2"/>
      <c r="L5" s="2"/>
      <c r="M5" s="2"/>
      <c r="N5" s="2"/>
      <c r="O5" s="2"/>
      <c r="P5" s="2"/>
      <c r="Q5" s="2"/>
      <c r="R5" s="2"/>
      <c r="S5" s="2"/>
      <c r="T5" s="2"/>
      <c r="U5" s="2"/>
      <c r="V5" s="2"/>
      <c r="W5" s="1"/>
    </row>
    <row r="6" spans="2:23" ht="6" customHeight="1" x14ac:dyDescent="0.35">
      <c r="B6" s="1"/>
      <c r="C6" s="2"/>
      <c r="D6" s="2"/>
      <c r="E6" s="2"/>
      <c r="F6" s="2"/>
      <c r="G6" s="2"/>
      <c r="H6" s="2"/>
      <c r="I6" s="2"/>
      <c r="J6" s="2"/>
      <c r="K6" s="2"/>
      <c r="L6" s="2"/>
      <c r="M6" s="2"/>
      <c r="N6" s="2"/>
      <c r="O6" s="2"/>
      <c r="P6" s="2"/>
      <c r="Q6" s="2"/>
      <c r="R6" s="2"/>
      <c r="S6" s="2"/>
      <c r="T6" s="2"/>
      <c r="U6" s="2"/>
      <c r="V6" s="2"/>
      <c r="W6" s="1"/>
    </row>
    <row r="7" spans="2:23" ht="15.5" x14ac:dyDescent="0.35">
      <c r="B7" s="1"/>
      <c r="C7" s="2"/>
      <c r="D7" s="2"/>
      <c r="E7" s="2"/>
      <c r="F7" s="3" t="s">
        <v>28</v>
      </c>
      <c r="G7" s="1"/>
      <c r="H7" s="1"/>
      <c r="I7" s="1"/>
      <c r="J7" s="1"/>
      <c r="K7" s="1"/>
      <c r="L7" s="1"/>
      <c r="M7" s="1"/>
      <c r="N7" s="1"/>
      <c r="O7" s="1"/>
      <c r="P7" s="1"/>
      <c r="Q7" s="1"/>
      <c r="R7" s="217" t="s">
        <v>41</v>
      </c>
      <c r="S7" s="217"/>
      <c r="T7" s="217"/>
      <c r="U7" s="215"/>
      <c r="V7" s="6" t="s">
        <v>2</v>
      </c>
      <c r="W7" s="1"/>
    </row>
    <row r="8" spans="2:23" ht="6" customHeight="1" x14ac:dyDescent="0.35">
      <c r="B8" s="1"/>
      <c r="C8" s="2"/>
      <c r="D8" s="2"/>
      <c r="E8" s="2"/>
      <c r="F8" s="1"/>
      <c r="G8" s="1"/>
      <c r="H8" s="1"/>
      <c r="I8" s="1"/>
      <c r="J8" s="1"/>
      <c r="K8" s="1"/>
      <c r="L8" s="1"/>
      <c r="M8" s="1"/>
      <c r="N8" s="1"/>
      <c r="O8" s="1"/>
      <c r="P8" s="1"/>
      <c r="Q8" s="1"/>
      <c r="R8" s="1"/>
      <c r="S8" s="1"/>
      <c r="T8" s="1"/>
      <c r="U8" s="1"/>
      <c r="V8" s="1"/>
      <c r="W8" s="1"/>
    </row>
    <row r="9" spans="2:23" x14ac:dyDescent="0.35">
      <c r="B9" s="1"/>
      <c r="C9" s="2"/>
      <c r="D9" s="2"/>
      <c r="E9" s="2"/>
      <c r="F9" s="2" t="s">
        <v>7</v>
      </c>
      <c r="G9" s="2"/>
      <c r="H9" s="218"/>
      <c r="I9" s="219"/>
      <c r="J9" s="219"/>
      <c r="K9" s="219"/>
      <c r="L9" s="219"/>
      <c r="M9" s="219"/>
      <c r="N9" s="219"/>
      <c r="O9" s="220"/>
      <c r="P9" s="214" t="s">
        <v>10</v>
      </c>
      <c r="Q9" s="215"/>
      <c r="R9" s="202"/>
      <c r="S9" s="203"/>
      <c r="T9" s="203"/>
      <c r="U9" s="203"/>
      <c r="V9" s="204"/>
      <c r="W9" s="1"/>
    </row>
    <row r="10" spans="2:23" ht="6" customHeight="1" x14ac:dyDescent="0.35">
      <c r="B10" s="1"/>
      <c r="C10" s="2"/>
      <c r="D10" s="2"/>
      <c r="E10" s="2"/>
      <c r="F10" s="2"/>
      <c r="G10" s="2"/>
      <c r="H10" s="2"/>
      <c r="I10" s="2"/>
      <c r="J10" s="2"/>
      <c r="K10" s="2"/>
      <c r="L10" s="2"/>
      <c r="M10" s="2"/>
      <c r="N10" s="2"/>
      <c r="O10" s="2"/>
      <c r="P10" s="2"/>
      <c r="Q10" s="2"/>
      <c r="R10" s="2"/>
      <c r="S10" s="2"/>
      <c r="T10" s="2"/>
      <c r="U10" s="2"/>
      <c r="V10" s="2"/>
      <c r="W10" s="1"/>
    </row>
    <row r="11" spans="2:23" x14ac:dyDescent="0.35">
      <c r="B11" s="1"/>
      <c r="C11" s="2"/>
      <c r="D11" s="2"/>
      <c r="E11" s="2"/>
      <c r="F11" s="2" t="s">
        <v>8</v>
      </c>
      <c r="G11" s="2"/>
      <c r="H11" s="211" t="s">
        <v>44</v>
      </c>
      <c r="I11" s="212"/>
      <c r="J11" s="212"/>
      <c r="K11" s="212"/>
      <c r="L11" s="212"/>
      <c r="M11" s="212"/>
      <c r="N11" s="212"/>
      <c r="O11" s="213"/>
      <c r="P11" s="214" t="s">
        <v>31</v>
      </c>
      <c r="Q11" s="215"/>
      <c r="R11" s="202"/>
      <c r="S11" s="203"/>
      <c r="T11" s="203"/>
      <c r="U11" s="203"/>
      <c r="V11" s="204"/>
      <c r="W11" s="1"/>
    </row>
    <row r="12" spans="2:23" ht="15" customHeight="1" thickBot="1" x14ac:dyDescent="0.4">
      <c r="C12" s="1"/>
      <c r="D12" s="1"/>
      <c r="E12" s="1"/>
      <c r="F12" s="1"/>
      <c r="G12" s="1"/>
      <c r="H12" s="1"/>
      <c r="I12" s="1"/>
      <c r="J12" s="1"/>
      <c r="K12" s="1"/>
      <c r="L12" s="1"/>
      <c r="M12" s="1"/>
      <c r="N12" s="1"/>
      <c r="O12" s="1"/>
      <c r="P12" s="1"/>
      <c r="Q12" s="1"/>
      <c r="R12" s="1"/>
      <c r="S12" s="1"/>
      <c r="T12" s="1"/>
      <c r="U12" s="1"/>
      <c r="V12" s="1"/>
    </row>
    <row r="13" spans="2:23" ht="15" thickTop="1" x14ac:dyDescent="0.35">
      <c r="B13" s="1"/>
      <c r="C13" s="207" t="s">
        <v>42</v>
      </c>
      <c r="D13" s="208"/>
      <c r="E13" s="208"/>
      <c r="F13" s="208"/>
      <c r="G13" s="208"/>
      <c r="H13" s="208" t="s">
        <v>19</v>
      </c>
      <c r="I13" s="208"/>
      <c r="J13" s="208"/>
      <c r="K13" s="208"/>
      <c r="L13" s="208"/>
      <c r="M13" s="208"/>
      <c r="N13" s="208"/>
      <c r="O13" s="208"/>
      <c r="P13" s="208"/>
      <c r="Q13" s="208"/>
      <c r="R13" s="208"/>
      <c r="S13" s="208"/>
      <c r="T13" s="208"/>
      <c r="U13" s="208"/>
      <c r="V13" s="210"/>
      <c r="W13" s="1"/>
    </row>
    <row r="14" spans="2:23" x14ac:dyDescent="0.35">
      <c r="B14" s="1"/>
      <c r="C14" s="209"/>
      <c r="D14" s="205"/>
      <c r="E14" s="205"/>
      <c r="F14" s="205"/>
      <c r="G14" s="205"/>
      <c r="H14" s="205" t="s">
        <v>13</v>
      </c>
      <c r="I14" s="205"/>
      <c r="J14" s="205"/>
      <c r="K14" s="205" t="s">
        <v>14</v>
      </c>
      <c r="L14" s="205"/>
      <c r="M14" s="205"/>
      <c r="N14" s="205" t="s">
        <v>15</v>
      </c>
      <c r="O14" s="205"/>
      <c r="P14" s="205"/>
      <c r="Q14" s="205" t="s">
        <v>16</v>
      </c>
      <c r="R14" s="205"/>
      <c r="S14" s="205"/>
      <c r="T14" s="205" t="s">
        <v>17</v>
      </c>
      <c r="U14" s="205"/>
      <c r="V14" s="206"/>
      <c r="W14" s="1"/>
    </row>
    <row r="15" spans="2:23" ht="16.5" x14ac:dyDescent="0.35">
      <c r="B15" s="1"/>
      <c r="C15" s="209" t="s">
        <v>5</v>
      </c>
      <c r="D15" s="205"/>
      <c r="E15" s="205"/>
      <c r="F15" s="4" t="s">
        <v>43</v>
      </c>
      <c r="G15" s="4" t="s">
        <v>18</v>
      </c>
      <c r="H15" s="205">
        <v>2017</v>
      </c>
      <c r="I15" s="205"/>
      <c r="J15" s="205"/>
      <c r="K15" s="205">
        <v>2018</v>
      </c>
      <c r="L15" s="205"/>
      <c r="M15" s="205"/>
      <c r="N15" s="205">
        <v>209</v>
      </c>
      <c r="O15" s="205"/>
      <c r="P15" s="205"/>
      <c r="Q15" s="205">
        <v>2020</v>
      </c>
      <c r="R15" s="205"/>
      <c r="S15" s="205"/>
      <c r="T15" s="205">
        <v>2021</v>
      </c>
      <c r="U15" s="205"/>
      <c r="V15" s="206"/>
      <c r="W15" s="1"/>
    </row>
    <row r="16" spans="2:23" x14ac:dyDescent="0.35">
      <c r="B16" s="1"/>
      <c r="C16" s="186" t="s">
        <v>32</v>
      </c>
      <c r="D16" s="187"/>
      <c r="E16" s="188"/>
      <c r="F16" s="174" t="s">
        <v>12</v>
      </c>
      <c r="G16" s="175">
        <v>0.5</v>
      </c>
      <c r="H16" s="172" t="s">
        <v>45</v>
      </c>
      <c r="I16" s="172"/>
      <c r="J16" s="172"/>
      <c r="K16" s="172" t="s">
        <v>0</v>
      </c>
      <c r="L16" s="172"/>
      <c r="M16" s="172"/>
      <c r="N16" s="172" t="s">
        <v>0</v>
      </c>
      <c r="O16" s="172"/>
      <c r="P16" s="172"/>
      <c r="Q16" s="172" t="s">
        <v>0</v>
      </c>
      <c r="R16" s="172"/>
      <c r="S16" s="172"/>
      <c r="T16" s="172" t="s">
        <v>0</v>
      </c>
      <c r="U16" s="172"/>
      <c r="V16" s="177"/>
      <c r="W16" s="1"/>
    </row>
    <row r="17" spans="2:23" x14ac:dyDescent="0.35">
      <c r="B17" s="1"/>
      <c r="C17" s="179" t="s">
        <v>46</v>
      </c>
      <c r="D17" s="180"/>
      <c r="E17" s="181"/>
      <c r="F17" s="174"/>
      <c r="G17" s="175"/>
      <c r="H17" s="172"/>
      <c r="I17" s="172"/>
      <c r="J17" s="172"/>
      <c r="K17" s="172"/>
      <c r="L17" s="172"/>
      <c r="M17" s="172"/>
      <c r="N17" s="172"/>
      <c r="O17" s="172"/>
      <c r="P17" s="172"/>
      <c r="Q17" s="172"/>
      <c r="R17" s="172"/>
      <c r="S17" s="172"/>
      <c r="T17" s="172"/>
      <c r="U17" s="172"/>
      <c r="V17" s="177"/>
      <c r="W17" s="1"/>
    </row>
    <row r="18" spans="2:23" x14ac:dyDescent="0.35">
      <c r="B18" s="1"/>
      <c r="C18" s="179"/>
      <c r="D18" s="180"/>
      <c r="E18" s="181"/>
      <c r="F18" s="174"/>
      <c r="G18" s="175"/>
      <c r="H18" s="172"/>
      <c r="I18" s="172"/>
      <c r="J18" s="172"/>
      <c r="K18" s="172"/>
      <c r="L18" s="172"/>
      <c r="M18" s="172"/>
      <c r="N18" s="172"/>
      <c r="O18" s="172"/>
      <c r="P18" s="172"/>
      <c r="Q18" s="172"/>
      <c r="R18" s="172"/>
      <c r="S18" s="172"/>
      <c r="T18" s="172"/>
      <c r="U18" s="172"/>
      <c r="V18" s="177"/>
      <c r="W18" s="1"/>
    </row>
    <row r="19" spans="2:23" x14ac:dyDescent="0.35">
      <c r="B19" s="1"/>
      <c r="C19" s="191"/>
      <c r="D19" s="192"/>
      <c r="E19" s="193"/>
      <c r="F19" s="174"/>
      <c r="G19" s="175"/>
      <c r="H19" s="172"/>
      <c r="I19" s="172"/>
      <c r="J19" s="172"/>
      <c r="K19" s="172"/>
      <c r="L19" s="172"/>
      <c r="M19" s="172"/>
      <c r="N19" s="172"/>
      <c r="O19" s="172"/>
      <c r="P19" s="172"/>
      <c r="Q19" s="172"/>
      <c r="R19" s="172"/>
      <c r="S19" s="172"/>
      <c r="T19" s="172"/>
      <c r="U19" s="172"/>
      <c r="V19" s="177"/>
      <c r="W19" s="1"/>
    </row>
    <row r="20" spans="2:23" ht="15" customHeight="1" x14ac:dyDescent="0.35">
      <c r="B20" s="1"/>
      <c r="C20" s="186" t="s">
        <v>33</v>
      </c>
      <c r="D20" s="187"/>
      <c r="E20" s="188"/>
      <c r="F20" s="174" t="s">
        <v>47</v>
      </c>
      <c r="G20" s="175"/>
      <c r="H20" s="172"/>
      <c r="I20" s="172"/>
      <c r="J20" s="172"/>
      <c r="K20" s="221" t="s">
        <v>48</v>
      </c>
      <c r="L20" s="194"/>
      <c r="M20" s="195"/>
      <c r="N20" s="172" t="s">
        <v>49</v>
      </c>
      <c r="O20" s="172"/>
      <c r="P20" s="172"/>
      <c r="Q20" s="172" t="s">
        <v>51</v>
      </c>
      <c r="R20" s="172"/>
      <c r="S20" s="172"/>
      <c r="T20" s="172" t="s">
        <v>53</v>
      </c>
      <c r="U20" s="172"/>
      <c r="V20" s="177"/>
      <c r="W20" s="1"/>
    </row>
    <row r="21" spans="2:23" x14ac:dyDescent="0.35">
      <c r="B21" s="1"/>
      <c r="C21" s="179" t="s">
        <v>40</v>
      </c>
      <c r="D21" s="180"/>
      <c r="E21" s="181"/>
      <c r="F21" s="174"/>
      <c r="G21" s="175"/>
      <c r="H21" s="172"/>
      <c r="I21" s="172"/>
      <c r="J21" s="172"/>
      <c r="K21" s="196"/>
      <c r="L21" s="197"/>
      <c r="M21" s="198"/>
      <c r="N21" s="172"/>
      <c r="O21" s="172"/>
      <c r="P21" s="172"/>
      <c r="Q21" s="172"/>
      <c r="R21" s="172"/>
      <c r="S21" s="172"/>
      <c r="T21" s="172"/>
      <c r="U21" s="172"/>
      <c r="V21" s="177"/>
      <c r="W21" s="1"/>
    </row>
    <row r="22" spans="2:23" x14ac:dyDescent="0.35">
      <c r="B22" s="1"/>
      <c r="C22" s="179"/>
      <c r="D22" s="180"/>
      <c r="E22" s="181"/>
      <c r="F22" s="174"/>
      <c r="G22" s="175"/>
      <c r="H22" s="172"/>
      <c r="I22" s="172"/>
      <c r="J22" s="172"/>
      <c r="K22" s="196"/>
      <c r="L22" s="197"/>
      <c r="M22" s="198"/>
      <c r="N22" s="172"/>
      <c r="O22" s="172"/>
      <c r="P22" s="172"/>
      <c r="Q22" s="172"/>
      <c r="R22" s="172"/>
      <c r="S22" s="172"/>
      <c r="T22" s="172"/>
      <c r="U22" s="172"/>
      <c r="V22" s="177"/>
      <c r="W22" s="1"/>
    </row>
    <row r="23" spans="2:23" x14ac:dyDescent="0.35">
      <c r="B23" s="1"/>
      <c r="C23" s="191"/>
      <c r="D23" s="192"/>
      <c r="E23" s="193"/>
      <c r="F23" s="174"/>
      <c r="G23" s="175"/>
      <c r="H23" s="172"/>
      <c r="I23" s="172"/>
      <c r="J23" s="172"/>
      <c r="K23" s="199"/>
      <c r="L23" s="200"/>
      <c r="M23" s="201"/>
      <c r="N23" s="172"/>
      <c r="O23" s="172"/>
      <c r="P23" s="172"/>
      <c r="Q23" s="172"/>
      <c r="R23" s="172"/>
      <c r="S23" s="172"/>
      <c r="T23" s="172"/>
      <c r="U23" s="172"/>
      <c r="V23" s="177"/>
      <c r="W23" s="1"/>
    </row>
    <row r="24" spans="2:23" ht="15" customHeight="1" x14ac:dyDescent="0.35">
      <c r="B24" s="1"/>
      <c r="C24" s="186" t="s">
        <v>34</v>
      </c>
      <c r="D24" s="187"/>
      <c r="E24" s="188"/>
      <c r="F24" s="174" t="s">
        <v>47</v>
      </c>
      <c r="G24" s="175"/>
      <c r="H24" s="172"/>
      <c r="I24" s="172"/>
      <c r="J24" s="172"/>
      <c r="K24" s="172" t="s">
        <v>48</v>
      </c>
      <c r="L24" s="172"/>
      <c r="M24" s="172"/>
      <c r="N24" s="172" t="s">
        <v>48</v>
      </c>
      <c r="O24" s="172"/>
      <c r="P24" s="172"/>
      <c r="Q24" s="172" t="s">
        <v>49</v>
      </c>
      <c r="R24" s="172"/>
      <c r="S24" s="172"/>
      <c r="T24" s="172" t="s">
        <v>49</v>
      </c>
      <c r="U24" s="172"/>
      <c r="V24" s="177"/>
      <c r="W24" s="1"/>
    </row>
    <row r="25" spans="2:23" x14ac:dyDescent="0.35">
      <c r="B25" s="1"/>
      <c r="C25" s="179" t="s">
        <v>37</v>
      </c>
      <c r="D25" s="180"/>
      <c r="E25" s="181"/>
      <c r="F25" s="174"/>
      <c r="G25" s="175"/>
      <c r="H25" s="172"/>
      <c r="I25" s="172"/>
      <c r="J25" s="172"/>
      <c r="K25" s="172"/>
      <c r="L25" s="172"/>
      <c r="M25" s="172"/>
      <c r="N25" s="172"/>
      <c r="O25" s="172"/>
      <c r="P25" s="172"/>
      <c r="Q25" s="172"/>
      <c r="R25" s="172"/>
      <c r="S25" s="172"/>
      <c r="T25" s="172"/>
      <c r="U25" s="172"/>
      <c r="V25" s="177"/>
      <c r="W25" s="1"/>
    </row>
    <row r="26" spans="2:23" x14ac:dyDescent="0.35">
      <c r="B26" s="1"/>
      <c r="C26" s="179"/>
      <c r="D26" s="180"/>
      <c r="E26" s="181"/>
      <c r="F26" s="174"/>
      <c r="G26" s="175"/>
      <c r="H26" s="172"/>
      <c r="I26" s="172"/>
      <c r="J26" s="172"/>
      <c r="K26" s="172"/>
      <c r="L26" s="172"/>
      <c r="M26" s="172"/>
      <c r="N26" s="172"/>
      <c r="O26" s="172"/>
      <c r="P26" s="172"/>
      <c r="Q26" s="172"/>
      <c r="R26" s="172"/>
      <c r="S26" s="172"/>
      <c r="T26" s="172"/>
      <c r="U26" s="172"/>
      <c r="V26" s="177"/>
      <c r="W26" s="1"/>
    </row>
    <row r="27" spans="2:23" x14ac:dyDescent="0.35">
      <c r="B27" s="1"/>
      <c r="C27" s="191"/>
      <c r="D27" s="192"/>
      <c r="E27" s="193"/>
      <c r="F27" s="174"/>
      <c r="G27" s="175"/>
      <c r="H27" s="172"/>
      <c r="I27" s="172"/>
      <c r="J27" s="172"/>
      <c r="K27" s="172"/>
      <c r="L27" s="172"/>
      <c r="M27" s="172"/>
      <c r="N27" s="172"/>
      <c r="O27" s="172"/>
      <c r="P27" s="172"/>
      <c r="Q27" s="172"/>
      <c r="R27" s="172"/>
      <c r="S27" s="172"/>
      <c r="T27" s="172"/>
      <c r="U27" s="172"/>
      <c r="V27" s="177"/>
      <c r="W27" s="1"/>
    </row>
    <row r="28" spans="2:23" ht="15" customHeight="1" x14ac:dyDescent="0.35">
      <c r="B28" s="1"/>
      <c r="C28" s="186" t="s">
        <v>35</v>
      </c>
      <c r="D28" s="187"/>
      <c r="E28" s="188"/>
      <c r="F28" s="174" t="s">
        <v>47</v>
      </c>
      <c r="G28" s="175"/>
      <c r="H28" s="172"/>
      <c r="I28" s="172"/>
      <c r="J28" s="172"/>
      <c r="K28" s="172" t="s">
        <v>52</v>
      </c>
      <c r="L28" s="172"/>
      <c r="M28" s="172"/>
      <c r="N28" s="172" t="s">
        <v>48</v>
      </c>
      <c r="O28" s="172"/>
      <c r="P28" s="172"/>
      <c r="Q28" s="172" t="s">
        <v>49</v>
      </c>
      <c r="R28" s="172"/>
      <c r="S28" s="172"/>
      <c r="T28" s="172" t="s">
        <v>51</v>
      </c>
      <c r="U28" s="172"/>
      <c r="V28" s="177"/>
      <c r="W28" s="1"/>
    </row>
    <row r="29" spans="2:23" x14ac:dyDescent="0.35">
      <c r="B29" s="1"/>
      <c r="C29" s="179" t="s">
        <v>38</v>
      </c>
      <c r="D29" s="180"/>
      <c r="E29" s="181"/>
      <c r="F29" s="174"/>
      <c r="G29" s="175"/>
      <c r="H29" s="172"/>
      <c r="I29" s="172"/>
      <c r="J29" s="172"/>
      <c r="K29" s="172"/>
      <c r="L29" s="172"/>
      <c r="M29" s="172"/>
      <c r="N29" s="172"/>
      <c r="O29" s="172"/>
      <c r="P29" s="172"/>
      <c r="Q29" s="172"/>
      <c r="R29" s="172"/>
      <c r="S29" s="172"/>
      <c r="T29" s="172"/>
      <c r="U29" s="172"/>
      <c r="V29" s="177"/>
      <c r="W29" s="1"/>
    </row>
    <row r="30" spans="2:23" x14ac:dyDescent="0.35">
      <c r="B30" s="1"/>
      <c r="C30" s="179"/>
      <c r="D30" s="180"/>
      <c r="E30" s="181"/>
      <c r="F30" s="174"/>
      <c r="G30" s="175"/>
      <c r="H30" s="172"/>
      <c r="I30" s="172"/>
      <c r="J30" s="172"/>
      <c r="K30" s="172"/>
      <c r="L30" s="172"/>
      <c r="M30" s="172"/>
      <c r="N30" s="172"/>
      <c r="O30" s="172"/>
      <c r="P30" s="172"/>
      <c r="Q30" s="172"/>
      <c r="R30" s="172"/>
      <c r="S30" s="172"/>
      <c r="T30" s="172"/>
      <c r="U30" s="172"/>
      <c r="V30" s="177"/>
      <c r="W30" s="1"/>
    </row>
    <row r="31" spans="2:23" x14ac:dyDescent="0.35">
      <c r="B31" s="1"/>
      <c r="C31" s="191"/>
      <c r="D31" s="192"/>
      <c r="E31" s="193"/>
      <c r="F31" s="174"/>
      <c r="G31" s="175"/>
      <c r="H31" s="172"/>
      <c r="I31" s="172"/>
      <c r="J31" s="172"/>
      <c r="K31" s="172"/>
      <c r="L31" s="172"/>
      <c r="M31" s="172"/>
      <c r="N31" s="172"/>
      <c r="O31" s="172"/>
      <c r="P31" s="172"/>
      <c r="Q31" s="172"/>
      <c r="R31" s="172"/>
      <c r="S31" s="172"/>
      <c r="T31" s="172"/>
      <c r="U31" s="172"/>
      <c r="V31" s="177"/>
      <c r="W31" s="1"/>
    </row>
    <row r="32" spans="2:23" ht="15" customHeight="1" x14ac:dyDescent="0.35">
      <c r="B32" s="1"/>
      <c r="C32" s="186" t="s">
        <v>36</v>
      </c>
      <c r="D32" s="187"/>
      <c r="E32" s="188"/>
      <c r="F32" s="174" t="s">
        <v>47</v>
      </c>
      <c r="G32" s="175"/>
      <c r="H32" s="172"/>
      <c r="I32" s="172"/>
      <c r="J32" s="172"/>
      <c r="K32" s="172" t="s">
        <v>191</v>
      </c>
      <c r="L32" s="172"/>
      <c r="M32" s="172"/>
      <c r="N32" s="172" t="s">
        <v>52</v>
      </c>
      <c r="O32" s="172"/>
      <c r="P32" s="172"/>
      <c r="Q32" s="172" t="s">
        <v>52</v>
      </c>
      <c r="R32" s="172"/>
      <c r="S32" s="172"/>
      <c r="T32" s="172" t="s">
        <v>48</v>
      </c>
      <c r="U32" s="172"/>
      <c r="V32" s="177"/>
      <c r="W32" s="1"/>
    </row>
    <row r="33" spans="2:23" x14ac:dyDescent="0.35">
      <c r="B33" s="1"/>
      <c r="C33" s="179" t="s">
        <v>39</v>
      </c>
      <c r="D33" s="180"/>
      <c r="E33" s="181"/>
      <c r="F33" s="174"/>
      <c r="G33" s="175"/>
      <c r="H33" s="172"/>
      <c r="I33" s="172"/>
      <c r="J33" s="172"/>
      <c r="K33" s="172"/>
      <c r="L33" s="172"/>
      <c r="M33" s="172"/>
      <c r="N33" s="172"/>
      <c r="O33" s="172"/>
      <c r="P33" s="172"/>
      <c r="Q33" s="172"/>
      <c r="R33" s="172"/>
      <c r="S33" s="172"/>
      <c r="T33" s="172"/>
      <c r="U33" s="172"/>
      <c r="V33" s="177"/>
      <c r="W33" s="1"/>
    </row>
    <row r="34" spans="2:23" x14ac:dyDescent="0.35">
      <c r="B34" s="1"/>
      <c r="C34" s="179"/>
      <c r="D34" s="180"/>
      <c r="E34" s="181"/>
      <c r="F34" s="174"/>
      <c r="G34" s="175"/>
      <c r="H34" s="172"/>
      <c r="I34" s="172"/>
      <c r="J34" s="172"/>
      <c r="K34" s="172"/>
      <c r="L34" s="172"/>
      <c r="M34" s="172"/>
      <c r="N34" s="172"/>
      <c r="O34" s="172"/>
      <c r="P34" s="172"/>
      <c r="Q34" s="172"/>
      <c r="R34" s="172"/>
      <c r="S34" s="172"/>
      <c r="T34" s="172"/>
      <c r="U34" s="172"/>
      <c r="V34" s="177"/>
      <c r="W34" s="1"/>
    </row>
    <row r="35" spans="2:23" ht="15" thickBot="1" x14ac:dyDescent="0.4">
      <c r="B35" s="1"/>
      <c r="C35" s="182"/>
      <c r="D35" s="183"/>
      <c r="E35" s="184"/>
      <c r="F35" s="189"/>
      <c r="G35" s="190"/>
      <c r="H35" s="173"/>
      <c r="I35" s="173"/>
      <c r="J35" s="173"/>
      <c r="K35" s="173"/>
      <c r="L35" s="173"/>
      <c r="M35" s="173"/>
      <c r="N35" s="173"/>
      <c r="O35" s="173"/>
      <c r="P35" s="173"/>
      <c r="Q35" s="173"/>
      <c r="R35" s="173"/>
      <c r="S35" s="173"/>
      <c r="T35" s="173"/>
      <c r="U35" s="173"/>
      <c r="V35" s="178"/>
      <c r="W35" s="1"/>
    </row>
    <row r="36" spans="2:23" ht="15" thickTop="1" x14ac:dyDescent="0.35">
      <c r="B36" s="1"/>
      <c r="C36" s="56" t="s">
        <v>57</v>
      </c>
      <c r="D36" s="2"/>
      <c r="E36" s="2"/>
      <c r="F36" s="2"/>
      <c r="G36" s="2"/>
      <c r="H36" s="2"/>
      <c r="I36" s="2"/>
      <c r="J36" s="2"/>
      <c r="K36" s="2"/>
      <c r="L36" s="2"/>
      <c r="M36" s="2"/>
      <c r="N36" s="2"/>
      <c r="O36" s="2"/>
      <c r="P36" s="2"/>
      <c r="Q36" s="2"/>
      <c r="R36" s="2"/>
      <c r="S36" s="2"/>
      <c r="T36" s="2"/>
      <c r="U36" s="2"/>
      <c r="V36" s="2"/>
      <c r="W36" s="1"/>
    </row>
    <row r="37" spans="2:23" x14ac:dyDescent="0.35">
      <c r="B37" s="1"/>
      <c r="C37" s="56" t="s">
        <v>167</v>
      </c>
      <c r="D37" s="2"/>
      <c r="E37" s="2"/>
      <c r="F37" s="2"/>
      <c r="G37" s="2"/>
      <c r="H37" s="2"/>
      <c r="I37" s="2"/>
      <c r="J37" s="2"/>
      <c r="K37" s="2"/>
      <c r="L37" s="2"/>
      <c r="M37" s="2"/>
      <c r="N37" s="2"/>
      <c r="O37" s="2"/>
      <c r="P37" s="2"/>
      <c r="Q37" s="2"/>
      <c r="R37" s="2"/>
      <c r="S37" s="2"/>
      <c r="T37" s="2"/>
      <c r="U37" s="2"/>
      <c r="V37" s="2"/>
      <c r="W37" s="1"/>
    </row>
    <row r="38" spans="2:23" x14ac:dyDescent="0.35">
      <c r="B38" s="1"/>
      <c r="C38" s="1"/>
      <c r="D38" s="1"/>
      <c r="E38" s="1"/>
      <c r="F38" s="1"/>
      <c r="G38" s="1"/>
      <c r="H38" s="1"/>
      <c r="I38" s="1"/>
      <c r="J38" s="1"/>
      <c r="K38" s="1"/>
      <c r="L38" s="1"/>
      <c r="M38" s="1"/>
      <c r="N38" s="1"/>
      <c r="O38" s="1"/>
      <c r="P38" s="1"/>
      <c r="Q38" s="1"/>
      <c r="R38" s="1"/>
      <c r="S38" s="1"/>
      <c r="T38" s="1"/>
      <c r="U38" s="1"/>
      <c r="V38" s="1"/>
      <c r="W38" s="1"/>
    </row>
    <row r="39" spans="2:23" x14ac:dyDescent="0.35">
      <c r="B39" s="1"/>
      <c r="C39" s="5"/>
      <c r="D39" s="5"/>
      <c r="E39" s="5"/>
      <c r="F39" s="5"/>
      <c r="G39" s="5"/>
      <c r="H39" s="5"/>
      <c r="I39" s="1"/>
      <c r="J39" s="5"/>
      <c r="K39" s="5"/>
      <c r="L39" s="5"/>
      <c r="M39" s="5"/>
      <c r="N39" s="5"/>
      <c r="O39" s="5"/>
      <c r="P39" s="1"/>
      <c r="Q39" s="5"/>
      <c r="R39" s="5"/>
      <c r="S39" s="5"/>
      <c r="T39" s="5"/>
      <c r="U39" s="5"/>
      <c r="V39" s="5"/>
      <c r="W39" s="1"/>
    </row>
    <row r="40" spans="2:23" x14ac:dyDescent="0.35">
      <c r="B40" s="1"/>
      <c r="C40" s="185" t="s">
        <v>30</v>
      </c>
      <c r="D40" s="185"/>
      <c r="E40" s="185"/>
      <c r="F40" s="185"/>
      <c r="G40" s="185"/>
      <c r="H40" s="185"/>
      <c r="I40" s="1"/>
      <c r="J40" s="185" t="s">
        <v>30</v>
      </c>
      <c r="K40" s="185"/>
      <c r="L40" s="185"/>
      <c r="M40" s="185"/>
      <c r="N40" s="185"/>
      <c r="O40" s="185"/>
      <c r="P40" s="1"/>
      <c r="Q40" s="185" t="s">
        <v>30</v>
      </c>
      <c r="R40" s="185"/>
      <c r="S40" s="185"/>
      <c r="T40" s="185"/>
      <c r="U40" s="185"/>
      <c r="V40" s="185"/>
      <c r="W40" s="1"/>
    </row>
    <row r="41" spans="2:23" x14ac:dyDescent="0.35">
      <c r="B41" s="1"/>
      <c r="C41" s="176" t="s">
        <v>9</v>
      </c>
      <c r="D41" s="176"/>
      <c r="E41" s="176"/>
      <c r="F41" s="176"/>
      <c r="G41" s="176"/>
      <c r="H41" s="176"/>
      <c r="I41" s="1"/>
      <c r="J41" s="176" t="s">
        <v>6</v>
      </c>
      <c r="K41" s="176"/>
      <c r="L41" s="176"/>
      <c r="M41" s="176"/>
      <c r="N41" s="176"/>
      <c r="O41" s="176"/>
      <c r="P41" s="1"/>
      <c r="Q41" s="176" t="s">
        <v>29</v>
      </c>
      <c r="R41" s="176"/>
      <c r="S41" s="176"/>
      <c r="T41" s="176"/>
      <c r="U41" s="176"/>
      <c r="V41" s="176"/>
      <c r="W41" s="1"/>
    </row>
    <row r="42" spans="2:23" x14ac:dyDescent="0.35">
      <c r="B42" s="1"/>
      <c r="C42" s="1"/>
      <c r="D42" s="1"/>
      <c r="E42" s="1"/>
      <c r="F42" s="1"/>
      <c r="G42" s="1"/>
      <c r="H42" s="1"/>
      <c r="I42" s="1"/>
      <c r="J42" s="1"/>
      <c r="K42" s="1"/>
      <c r="L42" s="1"/>
      <c r="M42" s="1"/>
      <c r="N42" s="1"/>
      <c r="O42" s="1"/>
      <c r="P42" s="1"/>
      <c r="Q42" s="1"/>
      <c r="R42" s="1"/>
      <c r="S42" s="1"/>
      <c r="T42" s="1"/>
      <c r="U42" s="1"/>
      <c r="V42" s="1"/>
      <c r="W42" s="1"/>
    </row>
  </sheetData>
  <sheetProtection algorithmName="SHA-512" hashValue="IZG+inrMnBxamU5dNCd/hCbYRzU9uzw9P7NPpf/N4r8TgyEJj0wqyIW7hRUVofUtqGLbgIpu9tsp043nRhotdQ==" saltValue="FxbSErXlMhoAY+/cIDOuVQ==" spinCount="100000" sheet="1" objects="1" scenarios="1"/>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19" type="noConversion"/>
  <printOptions horizontalCentered="1" verticalCentered="1"/>
  <pageMargins left="0" right="0" top="0" bottom="0" header="0" footer="0"/>
  <pageSetup paperSize="9"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dimension ref="A2:W42"/>
  <sheetViews>
    <sheetView view="pageBreakPreview" zoomScaleNormal="100" zoomScaleSheetLayoutView="100" workbookViewId="0">
      <selection activeCell="N32" sqref="N32:P35"/>
    </sheetView>
  </sheetViews>
  <sheetFormatPr defaultRowHeight="14.5" x14ac:dyDescent="0.35"/>
  <cols>
    <col min="1" max="1" width="3.7265625" customWidth="1" collapsed="1"/>
    <col min="2" max="2" width="1.7265625" customWidth="1" collapsed="1"/>
    <col min="3" max="5" width="6.1796875" customWidth="1" collapsed="1"/>
    <col min="6" max="7" width="8.7265625" customWidth="1" collapsed="1"/>
    <col min="8" max="22" width="7.453125" customWidth="1" collapsed="1"/>
    <col min="23" max="23" width="1.7265625" customWidth="1" collapsed="1"/>
  </cols>
  <sheetData>
    <row r="2" spans="2:23" ht="4" customHeight="1" x14ac:dyDescent="0.35"/>
    <row r="3" spans="2:23" ht="15" customHeight="1" x14ac:dyDescent="0.35">
      <c r="B3" s="1"/>
      <c r="C3" s="1"/>
      <c r="D3" s="1"/>
      <c r="E3" s="1"/>
      <c r="F3" s="216" t="s">
        <v>56</v>
      </c>
      <c r="G3" s="216"/>
      <c r="H3" s="216"/>
      <c r="I3" s="216"/>
      <c r="J3" s="216"/>
      <c r="K3" s="216"/>
      <c r="L3" s="216"/>
      <c r="M3" s="216"/>
      <c r="N3" s="216"/>
      <c r="O3" s="216"/>
      <c r="P3" s="216"/>
      <c r="Q3" s="216"/>
      <c r="R3" s="216"/>
      <c r="S3" s="216"/>
      <c r="T3" s="1"/>
      <c r="U3" s="1"/>
      <c r="V3" s="1"/>
      <c r="W3" s="1"/>
    </row>
    <row r="4" spans="2:23" ht="15" customHeight="1" x14ac:dyDescent="0.35">
      <c r="B4" s="1"/>
      <c r="C4" s="1"/>
      <c r="D4" s="1"/>
      <c r="E4" s="1"/>
      <c r="F4" s="216"/>
      <c r="G4" s="216"/>
      <c r="H4" s="216"/>
      <c r="I4" s="216"/>
      <c r="J4" s="216"/>
      <c r="K4" s="216"/>
      <c r="L4" s="216"/>
      <c r="M4" s="216"/>
      <c r="N4" s="216"/>
      <c r="O4" s="216"/>
      <c r="P4" s="216"/>
      <c r="Q4" s="216"/>
      <c r="R4" s="216"/>
      <c r="S4" s="216"/>
      <c r="T4" s="1"/>
      <c r="U4" s="1"/>
      <c r="V4" s="1"/>
      <c r="W4" s="1"/>
    </row>
    <row r="5" spans="2:23" ht="15.5" x14ac:dyDescent="0.35">
      <c r="B5" s="1"/>
      <c r="C5" s="2"/>
      <c r="D5" s="2"/>
      <c r="E5" s="2"/>
      <c r="F5" s="3" t="s">
        <v>27</v>
      </c>
      <c r="G5" s="2"/>
      <c r="H5" s="2"/>
      <c r="I5" s="2"/>
      <c r="J5" s="2"/>
      <c r="K5" s="2"/>
      <c r="L5" s="2"/>
      <c r="M5" s="2"/>
      <c r="N5" s="2"/>
      <c r="O5" s="2"/>
      <c r="P5" s="2"/>
      <c r="Q5" s="2"/>
      <c r="R5" s="2"/>
      <c r="S5" s="2"/>
      <c r="T5" s="2"/>
      <c r="U5" s="2"/>
      <c r="V5" s="2"/>
      <c r="W5" s="1"/>
    </row>
    <row r="6" spans="2:23" ht="6" customHeight="1" x14ac:dyDescent="0.35">
      <c r="B6" s="1"/>
      <c r="C6" s="2"/>
      <c r="D6" s="2"/>
      <c r="E6" s="2"/>
      <c r="F6" s="2"/>
      <c r="G6" s="2"/>
      <c r="H6" s="2"/>
      <c r="I6" s="2"/>
      <c r="J6" s="2"/>
      <c r="K6" s="2"/>
      <c r="L6" s="2"/>
      <c r="M6" s="2"/>
      <c r="N6" s="2"/>
      <c r="O6" s="2"/>
      <c r="P6" s="2"/>
      <c r="Q6" s="2"/>
      <c r="R6" s="2"/>
      <c r="S6" s="2"/>
      <c r="T6" s="2"/>
      <c r="U6" s="2"/>
      <c r="V6" s="2"/>
      <c r="W6" s="1"/>
    </row>
    <row r="7" spans="2:23" ht="15.5" x14ac:dyDescent="0.35">
      <c r="B7" s="1"/>
      <c r="C7" s="2"/>
      <c r="D7" s="2"/>
      <c r="E7" s="2"/>
      <c r="F7" s="3" t="s">
        <v>28</v>
      </c>
      <c r="G7" s="1"/>
      <c r="H7" s="1"/>
      <c r="I7" s="1"/>
      <c r="J7" s="1"/>
      <c r="K7" s="1"/>
      <c r="L7" s="1"/>
      <c r="M7" s="1"/>
      <c r="N7" s="1"/>
      <c r="O7" s="1"/>
      <c r="P7" s="1"/>
      <c r="Q7" s="1"/>
      <c r="R7" s="217" t="s">
        <v>41</v>
      </c>
      <c r="S7" s="217"/>
      <c r="T7" s="217"/>
      <c r="U7" s="215"/>
      <c r="V7" s="6" t="s">
        <v>3</v>
      </c>
      <c r="W7" s="1"/>
    </row>
    <row r="8" spans="2:23" ht="6" customHeight="1" x14ac:dyDescent="0.35">
      <c r="B8" s="1"/>
      <c r="C8" s="2"/>
      <c r="D8" s="2"/>
      <c r="E8" s="2"/>
      <c r="F8" s="1"/>
      <c r="G8" s="1"/>
      <c r="H8" s="1"/>
      <c r="I8" s="1"/>
      <c r="J8" s="1"/>
      <c r="K8" s="1"/>
      <c r="L8" s="1"/>
      <c r="M8" s="1"/>
      <c r="N8" s="1"/>
      <c r="O8" s="1"/>
      <c r="P8" s="1"/>
      <c r="Q8" s="1"/>
      <c r="R8" s="1"/>
      <c r="S8" s="1"/>
      <c r="T8" s="1"/>
      <c r="U8" s="1"/>
      <c r="V8" s="1"/>
      <c r="W8" s="1"/>
    </row>
    <row r="9" spans="2:23" x14ac:dyDescent="0.35">
      <c r="B9" s="1"/>
      <c r="C9" s="2"/>
      <c r="D9" s="2"/>
      <c r="E9" s="2"/>
      <c r="F9" s="2" t="s">
        <v>7</v>
      </c>
      <c r="G9" s="2"/>
      <c r="H9" s="218"/>
      <c r="I9" s="219"/>
      <c r="J9" s="219"/>
      <c r="K9" s="219"/>
      <c r="L9" s="219"/>
      <c r="M9" s="219"/>
      <c r="N9" s="219"/>
      <c r="O9" s="220"/>
      <c r="P9" s="214" t="s">
        <v>10</v>
      </c>
      <c r="Q9" s="215"/>
      <c r="R9" s="202"/>
      <c r="S9" s="203"/>
      <c r="T9" s="203"/>
      <c r="U9" s="203"/>
      <c r="V9" s="204"/>
      <c r="W9" s="1"/>
    </row>
    <row r="10" spans="2:23" ht="6" customHeight="1" x14ac:dyDescent="0.35">
      <c r="B10" s="1"/>
      <c r="C10" s="2"/>
      <c r="D10" s="2"/>
      <c r="E10" s="2"/>
      <c r="F10" s="2"/>
      <c r="G10" s="2"/>
      <c r="H10" s="2"/>
      <c r="I10" s="2"/>
      <c r="J10" s="2"/>
      <c r="K10" s="2"/>
      <c r="L10" s="2"/>
      <c r="M10" s="2"/>
      <c r="N10" s="2"/>
      <c r="O10" s="2"/>
      <c r="P10" s="2"/>
      <c r="Q10" s="2"/>
      <c r="R10" s="2"/>
      <c r="S10" s="2"/>
      <c r="T10" s="2"/>
      <c r="U10" s="2"/>
      <c r="V10" s="2"/>
      <c r="W10" s="1"/>
    </row>
    <row r="11" spans="2:23" x14ac:dyDescent="0.35">
      <c r="B11" s="1"/>
      <c r="C11" s="2"/>
      <c r="D11" s="2"/>
      <c r="E11" s="2"/>
      <c r="F11" s="2" t="s">
        <v>8</v>
      </c>
      <c r="G11" s="2"/>
      <c r="H11" s="211" t="s">
        <v>44</v>
      </c>
      <c r="I11" s="212"/>
      <c r="J11" s="212"/>
      <c r="K11" s="212"/>
      <c r="L11" s="212"/>
      <c r="M11" s="212"/>
      <c r="N11" s="212"/>
      <c r="O11" s="213"/>
      <c r="P11" s="214" t="s">
        <v>31</v>
      </c>
      <c r="Q11" s="215"/>
      <c r="R11" s="202"/>
      <c r="S11" s="203"/>
      <c r="T11" s="203"/>
      <c r="U11" s="203"/>
      <c r="V11" s="204"/>
      <c r="W11" s="1"/>
    </row>
    <row r="12" spans="2:23" ht="15" customHeight="1" thickBot="1" x14ac:dyDescent="0.4">
      <c r="C12" s="1"/>
      <c r="D12" s="1"/>
      <c r="E12" s="1"/>
      <c r="F12" s="1"/>
      <c r="G12" s="1"/>
      <c r="H12" s="1"/>
      <c r="I12" s="1"/>
      <c r="J12" s="1"/>
      <c r="K12" s="1"/>
      <c r="L12" s="1"/>
      <c r="M12" s="1"/>
      <c r="N12" s="1"/>
      <c r="O12" s="1"/>
      <c r="P12" s="1"/>
      <c r="Q12" s="1"/>
      <c r="R12" s="1"/>
      <c r="S12" s="1"/>
      <c r="T12" s="1"/>
      <c r="U12" s="1"/>
      <c r="V12" s="1"/>
    </row>
    <row r="13" spans="2:23" ht="15" thickTop="1" x14ac:dyDescent="0.35">
      <c r="B13" s="1"/>
      <c r="C13" s="207" t="s">
        <v>42</v>
      </c>
      <c r="D13" s="208"/>
      <c r="E13" s="208"/>
      <c r="F13" s="208"/>
      <c r="G13" s="208"/>
      <c r="H13" s="208" t="s">
        <v>19</v>
      </c>
      <c r="I13" s="208"/>
      <c r="J13" s="208"/>
      <c r="K13" s="208"/>
      <c r="L13" s="208"/>
      <c r="M13" s="208"/>
      <c r="N13" s="208"/>
      <c r="O13" s="208"/>
      <c r="P13" s="208"/>
      <c r="Q13" s="208"/>
      <c r="R13" s="208"/>
      <c r="S13" s="208"/>
      <c r="T13" s="208"/>
      <c r="U13" s="208"/>
      <c r="V13" s="210"/>
      <c r="W13" s="1"/>
    </row>
    <row r="14" spans="2:23" x14ac:dyDescent="0.35">
      <c r="B14" s="1"/>
      <c r="C14" s="209"/>
      <c r="D14" s="205"/>
      <c r="E14" s="205"/>
      <c r="F14" s="205"/>
      <c r="G14" s="205"/>
      <c r="H14" s="205" t="s">
        <v>13</v>
      </c>
      <c r="I14" s="205"/>
      <c r="J14" s="205"/>
      <c r="K14" s="205" t="s">
        <v>14</v>
      </c>
      <c r="L14" s="205"/>
      <c r="M14" s="205"/>
      <c r="N14" s="205" t="s">
        <v>15</v>
      </c>
      <c r="O14" s="205"/>
      <c r="P14" s="205"/>
      <c r="Q14" s="205" t="s">
        <v>16</v>
      </c>
      <c r="R14" s="205"/>
      <c r="S14" s="205"/>
      <c r="T14" s="205" t="s">
        <v>17</v>
      </c>
      <c r="U14" s="205"/>
      <c r="V14" s="206"/>
      <c r="W14" s="1"/>
    </row>
    <row r="15" spans="2:23" ht="16.5" x14ac:dyDescent="0.35">
      <c r="B15" s="1"/>
      <c r="C15" s="209" t="s">
        <v>5</v>
      </c>
      <c r="D15" s="205"/>
      <c r="E15" s="205"/>
      <c r="F15" s="4" t="s">
        <v>43</v>
      </c>
      <c r="G15" s="4" t="s">
        <v>18</v>
      </c>
      <c r="H15" s="205">
        <v>2017</v>
      </c>
      <c r="I15" s="205"/>
      <c r="J15" s="205"/>
      <c r="K15" s="205">
        <v>2018</v>
      </c>
      <c r="L15" s="205"/>
      <c r="M15" s="205"/>
      <c r="N15" s="205">
        <v>2019</v>
      </c>
      <c r="O15" s="205"/>
      <c r="P15" s="205"/>
      <c r="Q15" s="205">
        <v>2020</v>
      </c>
      <c r="R15" s="205"/>
      <c r="S15" s="205"/>
      <c r="T15" s="205">
        <v>2021</v>
      </c>
      <c r="U15" s="205"/>
      <c r="V15" s="206"/>
      <c r="W15" s="1"/>
    </row>
    <row r="16" spans="2:23" x14ac:dyDescent="0.35">
      <c r="B16" s="1"/>
      <c r="C16" s="186" t="s">
        <v>32</v>
      </c>
      <c r="D16" s="187"/>
      <c r="E16" s="188"/>
      <c r="F16" s="174" t="s">
        <v>12</v>
      </c>
      <c r="G16" s="175">
        <v>0.5</v>
      </c>
      <c r="H16" s="172" t="s">
        <v>45</v>
      </c>
      <c r="I16" s="172"/>
      <c r="J16" s="172"/>
      <c r="K16" s="172" t="s">
        <v>0</v>
      </c>
      <c r="L16" s="172"/>
      <c r="M16" s="172"/>
      <c r="N16" s="172" t="s">
        <v>0</v>
      </c>
      <c r="O16" s="172"/>
      <c r="P16" s="172"/>
      <c r="Q16" s="172" t="s">
        <v>0</v>
      </c>
      <c r="R16" s="172"/>
      <c r="S16" s="172"/>
      <c r="T16" s="172" t="s">
        <v>0</v>
      </c>
      <c r="U16" s="172"/>
      <c r="V16" s="177"/>
      <c r="W16" s="1"/>
    </row>
    <row r="17" spans="2:23" x14ac:dyDescent="0.35">
      <c r="B17" s="1"/>
      <c r="C17" s="179" t="s">
        <v>46</v>
      </c>
      <c r="D17" s="180"/>
      <c r="E17" s="181"/>
      <c r="F17" s="174"/>
      <c r="G17" s="175"/>
      <c r="H17" s="172"/>
      <c r="I17" s="172"/>
      <c r="J17" s="172"/>
      <c r="K17" s="172"/>
      <c r="L17" s="172"/>
      <c r="M17" s="172"/>
      <c r="N17" s="172"/>
      <c r="O17" s="172"/>
      <c r="P17" s="172"/>
      <c r="Q17" s="172"/>
      <c r="R17" s="172"/>
      <c r="S17" s="172"/>
      <c r="T17" s="172"/>
      <c r="U17" s="172"/>
      <c r="V17" s="177"/>
      <c r="W17" s="1"/>
    </row>
    <row r="18" spans="2:23" x14ac:dyDescent="0.35">
      <c r="B18" s="1"/>
      <c r="C18" s="179"/>
      <c r="D18" s="180"/>
      <c r="E18" s="181"/>
      <c r="F18" s="174"/>
      <c r="G18" s="175"/>
      <c r="H18" s="172"/>
      <c r="I18" s="172"/>
      <c r="J18" s="172"/>
      <c r="K18" s="172"/>
      <c r="L18" s="172"/>
      <c r="M18" s="172"/>
      <c r="N18" s="172"/>
      <c r="O18" s="172"/>
      <c r="P18" s="172"/>
      <c r="Q18" s="172"/>
      <c r="R18" s="172"/>
      <c r="S18" s="172"/>
      <c r="T18" s="172"/>
      <c r="U18" s="172"/>
      <c r="V18" s="177"/>
      <c r="W18" s="1"/>
    </row>
    <row r="19" spans="2:23" x14ac:dyDescent="0.35">
      <c r="B19" s="1"/>
      <c r="C19" s="191"/>
      <c r="D19" s="192"/>
      <c r="E19" s="193"/>
      <c r="F19" s="174"/>
      <c r="G19" s="175"/>
      <c r="H19" s="172"/>
      <c r="I19" s="172"/>
      <c r="J19" s="172"/>
      <c r="K19" s="172"/>
      <c r="L19" s="172"/>
      <c r="M19" s="172"/>
      <c r="N19" s="172"/>
      <c r="O19" s="172"/>
      <c r="P19" s="172"/>
      <c r="Q19" s="172"/>
      <c r="R19" s="172"/>
      <c r="S19" s="172"/>
      <c r="T19" s="172"/>
      <c r="U19" s="172"/>
      <c r="V19" s="177"/>
      <c r="W19" s="1"/>
    </row>
    <row r="20" spans="2:23" ht="15" customHeight="1" x14ac:dyDescent="0.35">
      <c r="B20" s="1"/>
      <c r="C20" s="186" t="s">
        <v>33</v>
      </c>
      <c r="D20" s="187"/>
      <c r="E20" s="188"/>
      <c r="F20" s="174" t="s">
        <v>47</v>
      </c>
      <c r="G20" s="175"/>
      <c r="H20" s="172"/>
      <c r="I20" s="172"/>
      <c r="J20" s="172"/>
      <c r="K20" s="172" t="s">
        <v>49</v>
      </c>
      <c r="L20" s="172"/>
      <c r="M20" s="172"/>
      <c r="N20" s="172" t="s">
        <v>51</v>
      </c>
      <c r="O20" s="172"/>
      <c r="P20" s="172"/>
      <c r="Q20" s="172" t="s">
        <v>51</v>
      </c>
      <c r="R20" s="172"/>
      <c r="S20" s="172"/>
      <c r="T20" s="172" t="s">
        <v>53</v>
      </c>
      <c r="U20" s="172"/>
      <c r="V20" s="177"/>
      <c r="W20" s="1"/>
    </row>
    <row r="21" spans="2:23" x14ac:dyDescent="0.35">
      <c r="B21" s="1"/>
      <c r="C21" s="179" t="s">
        <v>40</v>
      </c>
      <c r="D21" s="180"/>
      <c r="E21" s="181"/>
      <c r="F21" s="174"/>
      <c r="G21" s="175"/>
      <c r="H21" s="172"/>
      <c r="I21" s="172"/>
      <c r="J21" s="172"/>
      <c r="K21" s="172"/>
      <c r="L21" s="172"/>
      <c r="M21" s="172"/>
      <c r="N21" s="172"/>
      <c r="O21" s="172"/>
      <c r="P21" s="172"/>
      <c r="Q21" s="172"/>
      <c r="R21" s="172"/>
      <c r="S21" s="172"/>
      <c r="T21" s="172"/>
      <c r="U21" s="172"/>
      <c r="V21" s="177"/>
      <c r="W21" s="1"/>
    </row>
    <row r="22" spans="2:23" x14ac:dyDescent="0.35">
      <c r="B22" s="1"/>
      <c r="C22" s="179"/>
      <c r="D22" s="180"/>
      <c r="E22" s="181"/>
      <c r="F22" s="174"/>
      <c r="G22" s="175"/>
      <c r="H22" s="172"/>
      <c r="I22" s="172"/>
      <c r="J22" s="172"/>
      <c r="K22" s="172"/>
      <c r="L22" s="172"/>
      <c r="M22" s="172"/>
      <c r="N22" s="172"/>
      <c r="O22" s="172"/>
      <c r="P22" s="172"/>
      <c r="Q22" s="172"/>
      <c r="R22" s="172"/>
      <c r="S22" s="172"/>
      <c r="T22" s="172"/>
      <c r="U22" s="172"/>
      <c r="V22" s="177"/>
      <c r="W22" s="1"/>
    </row>
    <row r="23" spans="2:23" x14ac:dyDescent="0.35">
      <c r="B23" s="1"/>
      <c r="C23" s="191"/>
      <c r="D23" s="192"/>
      <c r="E23" s="193"/>
      <c r="F23" s="174"/>
      <c r="G23" s="175"/>
      <c r="H23" s="172"/>
      <c r="I23" s="172"/>
      <c r="J23" s="172"/>
      <c r="K23" s="172"/>
      <c r="L23" s="172"/>
      <c r="M23" s="172"/>
      <c r="N23" s="172"/>
      <c r="O23" s="172"/>
      <c r="P23" s="172"/>
      <c r="Q23" s="172"/>
      <c r="R23" s="172"/>
      <c r="S23" s="172"/>
      <c r="T23" s="172"/>
      <c r="U23" s="172"/>
      <c r="V23" s="177"/>
      <c r="W23" s="1"/>
    </row>
    <row r="24" spans="2:23" ht="15" customHeight="1" x14ac:dyDescent="0.35">
      <c r="B24" s="1"/>
      <c r="C24" s="186" t="s">
        <v>34</v>
      </c>
      <c r="D24" s="187"/>
      <c r="E24" s="188"/>
      <c r="F24" s="174" t="s">
        <v>47</v>
      </c>
      <c r="G24" s="175"/>
      <c r="H24" s="172"/>
      <c r="I24" s="172"/>
      <c r="J24" s="172"/>
      <c r="K24" s="172" t="s">
        <v>48</v>
      </c>
      <c r="L24" s="172"/>
      <c r="M24" s="172"/>
      <c r="N24" s="172" t="s">
        <v>48</v>
      </c>
      <c r="O24" s="172"/>
      <c r="P24" s="172"/>
      <c r="Q24" s="172" t="s">
        <v>49</v>
      </c>
      <c r="R24" s="172"/>
      <c r="S24" s="172"/>
      <c r="T24" s="172" t="s">
        <v>49</v>
      </c>
      <c r="U24" s="172"/>
      <c r="V24" s="177"/>
      <c r="W24" s="1"/>
    </row>
    <row r="25" spans="2:23" x14ac:dyDescent="0.35">
      <c r="B25" s="1"/>
      <c r="C25" s="179" t="s">
        <v>37</v>
      </c>
      <c r="D25" s="180"/>
      <c r="E25" s="181"/>
      <c r="F25" s="174"/>
      <c r="G25" s="175"/>
      <c r="H25" s="172"/>
      <c r="I25" s="172"/>
      <c r="J25" s="172"/>
      <c r="K25" s="172"/>
      <c r="L25" s="172"/>
      <c r="M25" s="172"/>
      <c r="N25" s="172"/>
      <c r="O25" s="172"/>
      <c r="P25" s="172"/>
      <c r="Q25" s="172"/>
      <c r="R25" s="172"/>
      <c r="S25" s="172"/>
      <c r="T25" s="172"/>
      <c r="U25" s="172"/>
      <c r="V25" s="177"/>
      <c r="W25" s="1"/>
    </row>
    <row r="26" spans="2:23" x14ac:dyDescent="0.35">
      <c r="B26" s="1"/>
      <c r="C26" s="179"/>
      <c r="D26" s="180"/>
      <c r="E26" s="181"/>
      <c r="F26" s="174"/>
      <c r="G26" s="175"/>
      <c r="H26" s="172"/>
      <c r="I26" s="172"/>
      <c r="J26" s="172"/>
      <c r="K26" s="172"/>
      <c r="L26" s="172"/>
      <c r="M26" s="172"/>
      <c r="N26" s="172"/>
      <c r="O26" s="172"/>
      <c r="P26" s="172"/>
      <c r="Q26" s="172"/>
      <c r="R26" s="172"/>
      <c r="S26" s="172"/>
      <c r="T26" s="172"/>
      <c r="U26" s="172"/>
      <c r="V26" s="177"/>
      <c r="W26" s="1"/>
    </row>
    <row r="27" spans="2:23" x14ac:dyDescent="0.35">
      <c r="B27" s="1"/>
      <c r="C27" s="191"/>
      <c r="D27" s="192"/>
      <c r="E27" s="193"/>
      <c r="F27" s="174"/>
      <c r="G27" s="175"/>
      <c r="H27" s="172"/>
      <c r="I27" s="172"/>
      <c r="J27" s="172"/>
      <c r="K27" s="172"/>
      <c r="L27" s="172"/>
      <c r="M27" s="172"/>
      <c r="N27" s="172"/>
      <c r="O27" s="172"/>
      <c r="P27" s="172"/>
      <c r="Q27" s="172"/>
      <c r="R27" s="172"/>
      <c r="S27" s="172"/>
      <c r="T27" s="172"/>
      <c r="U27" s="172"/>
      <c r="V27" s="177"/>
      <c r="W27" s="1"/>
    </row>
    <row r="28" spans="2:23" ht="15" customHeight="1" x14ac:dyDescent="0.35">
      <c r="B28" s="1"/>
      <c r="C28" s="186" t="s">
        <v>35</v>
      </c>
      <c r="D28" s="187"/>
      <c r="E28" s="188"/>
      <c r="F28" s="174" t="s">
        <v>47</v>
      </c>
      <c r="G28" s="175"/>
      <c r="H28" s="172"/>
      <c r="I28" s="172"/>
      <c r="J28" s="172"/>
      <c r="K28" s="172" t="s">
        <v>49</v>
      </c>
      <c r="L28" s="172"/>
      <c r="M28" s="172"/>
      <c r="N28" s="172" t="s">
        <v>51</v>
      </c>
      <c r="O28" s="172"/>
      <c r="P28" s="172"/>
      <c r="Q28" s="172" t="s">
        <v>51</v>
      </c>
      <c r="R28" s="172"/>
      <c r="S28" s="172"/>
      <c r="T28" s="172" t="s">
        <v>53</v>
      </c>
      <c r="U28" s="172"/>
      <c r="V28" s="177"/>
      <c r="W28" s="1"/>
    </row>
    <row r="29" spans="2:23" x14ac:dyDescent="0.35">
      <c r="B29" s="1"/>
      <c r="C29" s="179" t="s">
        <v>38</v>
      </c>
      <c r="D29" s="180"/>
      <c r="E29" s="181"/>
      <c r="F29" s="174"/>
      <c r="G29" s="175"/>
      <c r="H29" s="172"/>
      <c r="I29" s="172"/>
      <c r="J29" s="172"/>
      <c r="K29" s="172"/>
      <c r="L29" s="172"/>
      <c r="M29" s="172"/>
      <c r="N29" s="172"/>
      <c r="O29" s="172"/>
      <c r="P29" s="172"/>
      <c r="Q29" s="172"/>
      <c r="R29" s="172"/>
      <c r="S29" s="172"/>
      <c r="T29" s="172"/>
      <c r="U29" s="172"/>
      <c r="V29" s="177"/>
      <c r="W29" s="1"/>
    </row>
    <row r="30" spans="2:23" x14ac:dyDescent="0.35">
      <c r="B30" s="1"/>
      <c r="C30" s="179"/>
      <c r="D30" s="180"/>
      <c r="E30" s="181"/>
      <c r="F30" s="174"/>
      <c r="G30" s="175"/>
      <c r="H30" s="172"/>
      <c r="I30" s="172"/>
      <c r="J30" s="172"/>
      <c r="K30" s="172"/>
      <c r="L30" s="172"/>
      <c r="M30" s="172"/>
      <c r="N30" s="172"/>
      <c r="O30" s="172"/>
      <c r="P30" s="172"/>
      <c r="Q30" s="172"/>
      <c r="R30" s="172"/>
      <c r="S30" s="172"/>
      <c r="T30" s="172"/>
      <c r="U30" s="172"/>
      <c r="V30" s="177"/>
      <c r="W30" s="1"/>
    </row>
    <row r="31" spans="2:23" x14ac:dyDescent="0.35">
      <c r="B31" s="1"/>
      <c r="C31" s="191"/>
      <c r="D31" s="192"/>
      <c r="E31" s="193"/>
      <c r="F31" s="174"/>
      <c r="G31" s="175"/>
      <c r="H31" s="172"/>
      <c r="I31" s="172"/>
      <c r="J31" s="172"/>
      <c r="K31" s="172"/>
      <c r="L31" s="172"/>
      <c r="M31" s="172"/>
      <c r="N31" s="172"/>
      <c r="O31" s="172"/>
      <c r="P31" s="172"/>
      <c r="Q31" s="172"/>
      <c r="R31" s="172"/>
      <c r="S31" s="172"/>
      <c r="T31" s="172"/>
      <c r="U31" s="172"/>
      <c r="V31" s="177"/>
      <c r="W31" s="1"/>
    </row>
    <row r="32" spans="2:23" ht="15" customHeight="1" x14ac:dyDescent="0.35">
      <c r="B32" s="1"/>
      <c r="C32" s="186" t="s">
        <v>36</v>
      </c>
      <c r="D32" s="187"/>
      <c r="E32" s="188"/>
      <c r="F32" s="174" t="s">
        <v>47</v>
      </c>
      <c r="G32" s="175"/>
      <c r="H32" s="172"/>
      <c r="I32" s="172"/>
      <c r="J32" s="172"/>
      <c r="K32" s="172" t="s">
        <v>50</v>
      </c>
      <c r="L32" s="172"/>
      <c r="M32" s="172"/>
      <c r="N32" s="172" t="s">
        <v>52</v>
      </c>
      <c r="O32" s="172"/>
      <c r="P32" s="172"/>
      <c r="Q32" s="172" t="s">
        <v>48</v>
      </c>
      <c r="R32" s="172"/>
      <c r="S32" s="172"/>
      <c r="T32" s="172" t="s">
        <v>49</v>
      </c>
      <c r="U32" s="172"/>
      <c r="V32" s="177"/>
      <c r="W32" s="1"/>
    </row>
    <row r="33" spans="2:23" x14ac:dyDescent="0.35">
      <c r="B33" s="1"/>
      <c r="C33" s="179" t="s">
        <v>39</v>
      </c>
      <c r="D33" s="180"/>
      <c r="E33" s="181"/>
      <c r="F33" s="174"/>
      <c r="G33" s="175"/>
      <c r="H33" s="172"/>
      <c r="I33" s="172"/>
      <c r="J33" s="172"/>
      <c r="K33" s="172"/>
      <c r="L33" s="172"/>
      <c r="M33" s="172"/>
      <c r="N33" s="172"/>
      <c r="O33" s="172"/>
      <c r="P33" s="172"/>
      <c r="Q33" s="172"/>
      <c r="R33" s="172"/>
      <c r="S33" s="172"/>
      <c r="T33" s="172"/>
      <c r="U33" s="172"/>
      <c r="V33" s="177"/>
      <c r="W33" s="1"/>
    </row>
    <row r="34" spans="2:23" x14ac:dyDescent="0.35">
      <c r="B34" s="1"/>
      <c r="C34" s="179"/>
      <c r="D34" s="180"/>
      <c r="E34" s="181"/>
      <c r="F34" s="174"/>
      <c r="G34" s="175"/>
      <c r="H34" s="172"/>
      <c r="I34" s="172"/>
      <c r="J34" s="172"/>
      <c r="K34" s="172"/>
      <c r="L34" s="172"/>
      <c r="M34" s="172"/>
      <c r="N34" s="172"/>
      <c r="O34" s="172"/>
      <c r="P34" s="172"/>
      <c r="Q34" s="172"/>
      <c r="R34" s="172"/>
      <c r="S34" s="172"/>
      <c r="T34" s="172"/>
      <c r="U34" s="172"/>
      <c r="V34" s="177"/>
      <c r="W34" s="1"/>
    </row>
    <row r="35" spans="2:23" ht="15" thickBot="1" x14ac:dyDescent="0.4">
      <c r="B35" s="1"/>
      <c r="C35" s="182"/>
      <c r="D35" s="183"/>
      <c r="E35" s="184"/>
      <c r="F35" s="189"/>
      <c r="G35" s="190"/>
      <c r="H35" s="173"/>
      <c r="I35" s="173"/>
      <c r="J35" s="173"/>
      <c r="K35" s="173"/>
      <c r="L35" s="173"/>
      <c r="M35" s="173"/>
      <c r="N35" s="173"/>
      <c r="O35" s="173"/>
      <c r="P35" s="173"/>
      <c r="Q35" s="173"/>
      <c r="R35" s="173"/>
      <c r="S35" s="173"/>
      <c r="T35" s="173"/>
      <c r="U35" s="173"/>
      <c r="V35" s="178"/>
      <c r="W35" s="1"/>
    </row>
    <row r="36" spans="2:23" ht="15" thickTop="1" x14ac:dyDescent="0.35">
      <c r="B36" s="1"/>
      <c r="C36" s="56" t="s">
        <v>57</v>
      </c>
      <c r="D36" s="2"/>
      <c r="E36" s="2"/>
      <c r="F36" s="2"/>
      <c r="G36" s="2"/>
      <c r="H36" s="2"/>
      <c r="I36" s="2"/>
      <c r="J36" s="2"/>
      <c r="K36" s="2"/>
      <c r="L36" s="2"/>
      <c r="M36" s="2"/>
      <c r="N36" s="2"/>
      <c r="O36" s="2"/>
      <c r="P36" s="2"/>
      <c r="Q36" s="2"/>
      <c r="R36" s="2"/>
      <c r="S36" s="2"/>
      <c r="T36" s="2"/>
      <c r="U36" s="2"/>
      <c r="V36" s="2"/>
      <c r="W36" s="1"/>
    </row>
    <row r="37" spans="2:23" x14ac:dyDescent="0.35">
      <c r="B37" s="1"/>
      <c r="C37" s="56" t="s">
        <v>167</v>
      </c>
      <c r="D37" s="2"/>
      <c r="E37" s="2"/>
      <c r="F37" s="2"/>
      <c r="G37" s="2"/>
      <c r="H37" s="2"/>
      <c r="I37" s="2"/>
      <c r="J37" s="2"/>
      <c r="K37" s="2"/>
      <c r="L37" s="2"/>
      <c r="M37" s="2"/>
      <c r="N37" s="2"/>
      <c r="O37" s="2"/>
      <c r="P37" s="2"/>
      <c r="Q37" s="2"/>
      <c r="R37" s="2"/>
      <c r="S37" s="2"/>
      <c r="T37" s="2"/>
      <c r="U37" s="2"/>
      <c r="V37" s="2"/>
      <c r="W37" s="1"/>
    </row>
    <row r="38" spans="2:23" x14ac:dyDescent="0.35">
      <c r="B38" s="1"/>
      <c r="C38" s="1"/>
      <c r="D38" s="1"/>
      <c r="E38" s="1"/>
      <c r="F38" s="1"/>
      <c r="G38" s="1"/>
      <c r="H38" s="1"/>
      <c r="I38" s="1"/>
      <c r="J38" s="1"/>
      <c r="K38" s="1"/>
      <c r="L38" s="1"/>
      <c r="M38" s="1"/>
      <c r="N38" s="1"/>
      <c r="O38" s="1"/>
      <c r="P38" s="1"/>
      <c r="Q38" s="1"/>
      <c r="R38" s="1"/>
      <c r="S38" s="1"/>
      <c r="T38" s="1"/>
      <c r="U38" s="1"/>
      <c r="V38" s="1"/>
      <c r="W38" s="1"/>
    </row>
    <row r="39" spans="2:23" x14ac:dyDescent="0.35">
      <c r="B39" s="1"/>
      <c r="C39" s="5"/>
      <c r="D39" s="5"/>
      <c r="E39" s="5"/>
      <c r="F39" s="5"/>
      <c r="G39" s="5"/>
      <c r="H39" s="5"/>
      <c r="I39" s="1"/>
      <c r="J39" s="5"/>
      <c r="K39" s="5"/>
      <c r="L39" s="5"/>
      <c r="M39" s="5"/>
      <c r="N39" s="5"/>
      <c r="O39" s="5"/>
      <c r="P39" s="1"/>
      <c r="Q39" s="5"/>
      <c r="R39" s="5"/>
      <c r="S39" s="5"/>
      <c r="T39" s="5"/>
      <c r="U39" s="5"/>
      <c r="V39" s="5"/>
      <c r="W39" s="1"/>
    </row>
    <row r="40" spans="2:23" x14ac:dyDescent="0.35">
      <c r="B40" s="1"/>
      <c r="C40" s="185" t="s">
        <v>30</v>
      </c>
      <c r="D40" s="185"/>
      <c r="E40" s="185"/>
      <c r="F40" s="185"/>
      <c r="G40" s="185"/>
      <c r="H40" s="185"/>
      <c r="I40" s="1"/>
      <c r="J40" s="185" t="s">
        <v>30</v>
      </c>
      <c r="K40" s="185"/>
      <c r="L40" s="185"/>
      <c r="M40" s="185"/>
      <c r="N40" s="185"/>
      <c r="O40" s="185"/>
      <c r="P40" s="1"/>
      <c r="Q40" s="185" t="s">
        <v>30</v>
      </c>
      <c r="R40" s="185"/>
      <c r="S40" s="185"/>
      <c r="T40" s="185"/>
      <c r="U40" s="185"/>
      <c r="V40" s="185"/>
      <c r="W40" s="1"/>
    </row>
    <row r="41" spans="2:23" x14ac:dyDescent="0.35">
      <c r="B41" s="1"/>
      <c r="C41" s="176" t="s">
        <v>9</v>
      </c>
      <c r="D41" s="176"/>
      <c r="E41" s="176"/>
      <c r="F41" s="176"/>
      <c r="G41" s="176"/>
      <c r="H41" s="176"/>
      <c r="I41" s="1"/>
      <c r="J41" s="176" t="s">
        <v>6</v>
      </c>
      <c r="K41" s="176"/>
      <c r="L41" s="176"/>
      <c r="M41" s="176"/>
      <c r="N41" s="176"/>
      <c r="O41" s="176"/>
      <c r="P41" s="1"/>
      <c r="Q41" s="176" t="s">
        <v>29</v>
      </c>
      <c r="R41" s="176"/>
      <c r="S41" s="176"/>
      <c r="T41" s="176"/>
      <c r="U41" s="176"/>
      <c r="V41" s="176"/>
      <c r="W41" s="1"/>
    </row>
    <row r="42" spans="2:23" x14ac:dyDescent="0.35">
      <c r="B42" s="1"/>
      <c r="C42" s="1"/>
      <c r="D42" s="1"/>
      <c r="E42" s="1"/>
      <c r="F42" s="1"/>
      <c r="G42" s="1"/>
      <c r="H42" s="1"/>
      <c r="I42" s="1"/>
      <c r="J42" s="1"/>
      <c r="K42" s="1"/>
      <c r="L42" s="1"/>
      <c r="M42" s="1"/>
      <c r="N42" s="1"/>
      <c r="O42" s="1"/>
      <c r="P42" s="1"/>
      <c r="Q42" s="1"/>
      <c r="R42" s="1"/>
      <c r="S42" s="1"/>
      <c r="T42" s="1"/>
      <c r="U42" s="1"/>
      <c r="V42" s="1"/>
      <c r="W42" s="1"/>
    </row>
  </sheetData>
  <sheetProtection algorithmName="SHA-512" hashValue="+ff6j2c+26Qq30Qja4Rhi94QYMv+2JiNxSP+1vEMj5EOvPj0H0wUVODQUYo4NChllLRb8hLsC/ahc+GIYJpRdA==" saltValue="LYZLLTArUEoI6SU0LwvVVg==" spinCount="100000" sheet="1" objects="1" scenarios="1"/>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19" type="noConversion"/>
  <printOptions horizontalCentered="1" verticalCentered="1"/>
  <pageMargins left="0" right="0" top="0" bottom="0" header="0" footer="0"/>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7"/>
  <dimension ref="A2:W42"/>
  <sheetViews>
    <sheetView view="pageBreakPreview" zoomScaleNormal="100" zoomScaleSheetLayoutView="100" workbookViewId="0">
      <selection activeCell="AA31" sqref="AA31"/>
    </sheetView>
  </sheetViews>
  <sheetFormatPr defaultRowHeight="14.5" x14ac:dyDescent="0.35"/>
  <cols>
    <col min="1" max="1" width="3.7265625" customWidth="1" collapsed="1"/>
    <col min="2" max="2" width="1.7265625" customWidth="1" collapsed="1"/>
    <col min="3" max="5" width="6.1796875" customWidth="1" collapsed="1"/>
    <col min="6" max="7" width="8.7265625" customWidth="1" collapsed="1"/>
    <col min="8" max="22" width="7.453125" customWidth="1" collapsed="1"/>
    <col min="23" max="23" width="1.7265625" customWidth="1" collapsed="1"/>
  </cols>
  <sheetData>
    <row r="2" spans="2:23" ht="4" customHeight="1" x14ac:dyDescent="0.35"/>
    <row r="3" spans="2:23" ht="15" customHeight="1" x14ac:dyDescent="0.35">
      <c r="B3" s="1"/>
      <c r="C3" s="1"/>
      <c r="D3" s="1"/>
      <c r="E3" s="1"/>
      <c r="F3" s="216" t="s">
        <v>56</v>
      </c>
      <c r="G3" s="216"/>
      <c r="H3" s="216"/>
      <c r="I3" s="216"/>
      <c r="J3" s="216"/>
      <c r="K3" s="216"/>
      <c r="L3" s="216"/>
      <c r="M3" s="216"/>
      <c r="N3" s="216"/>
      <c r="O3" s="216"/>
      <c r="P3" s="216"/>
      <c r="Q3" s="216"/>
      <c r="R3" s="216"/>
      <c r="S3" s="216"/>
      <c r="T3" s="1"/>
      <c r="U3" s="1"/>
      <c r="V3" s="1"/>
      <c r="W3" s="1"/>
    </row>
    <row r="4" spans="2:23" ht="15" customHeight="1" x14ac:dyDescent="0.35">
      <c r="B4" s="1"/>
      <c r="C4" s="1"/>
      <c r="D4" s="1"/>
      <c r="E4" s="1"/>
      <c r="F4" s="216"/>
      <c r="G4" s="216"/>
      <c r="H4" s="216"/>
      <c r="I4" s="216"/>
      <c r="J4" s="216"/>
      <c r="K4" s="216"/>
      <c r="L4" s="216"/>
      <c r="M4" s="216"/>
      <c r="N4" s="216"/>
      <c r="O4" s="216"/>
      <c r="P4" s="216"/>
      <c r="Q4" s="216"/>
      <c r="R4" s="216"/>
      <c r="S4" s="216"/>
      <c r="T4" s="1"/>
      <c r="U4" s="1"/>
      <c r="V4" s="1"/>
      <c r="W4" s="1"/>
    </row>
    <row r="5" spans="2:23" ht="15.5" x14ac:dyDescent="0.35">
      <c r="B5" s="1"/>
      <c r="C5" s="2"/>
      <c r="D5" s="2"/>
      <c r="E5" s="2"/>
      <c r="F5" s="3" t="s">
        <v>27</v>
      </c>
      <c r="G5" s="2"/>
      <c r="H5" s="2"/>
      <c r="I5" s="2"/>
      <c r="J5" s="2"/>
      <c r="K5" s="2"/>
      <c r="L5" s="2"/>
      <c r="M5" s="2"/>
      <c r="N5" s="2"/>
      <c r="O5" s="2"/>
      <c r="P5" s="2"/>
      <c r="Q5" s="2"/>
      <c r="R5" s="2"/>
      <c r="S5" s="2"/>
      <c r="T5" s="2"/>
      <c r="U5" s="2"/>
      <c r="V5" s="2"/>
      <c r="W5" s="1"/>
    </row>
    <row r="6" spans="2:23" ht="6" customHeight="1" x14ac:dyDescent="0.35">
      <c r="B6" s="1"/>
      <c r="C6" s="2"/>
      <c r="D6" s="2"/>
      <c r="E6" s="2"/>
      <c r="F6" s="2"/>
      <c r="G6" s="2"/>
      <c r="H6" s="2"/>
      <c r="I6" s="2"/>
      <c r="J6" s="2"/>
      <c r="K6" s="2"/>
      <c r="L6" s="2"/>
      <c r="M6" s="2"/>
      <c r="N6" s="2"/>
      <c r="O6" s="2"/>
      <c r="P6" s="2"/>
      <c r="Q6" s="2"/>
      <c r="R6" s="2"/>
      <c r="S6" s="2"/>
      <c r="T6" s="2"/>
      <c r="U6" s="2"/>
      <c r="V6" s="2"/>
      <c r="W6" s="1"/>
    </row>
    <row r="7" spans="2:23" ht="15.5" x14ac:dyDescent="0.35">
      <c r="B7" s="1"/>
      <c r="C7" s="2"/>
      <c r="D7" s="2"/>
      <c r="E7" s="2"/>
      <c r="F7" s="3" t="s">
        <v>28</v>
      </c>
      <c r="G7" s="1"/>
      <c r="H7" s="1"/>
      <c r="I7" s="1"/>
      <c r="J7" s="1"/>
      <c r="K7" s="1"/>
      <c r="L7" s="1"/>
      <c r="M7" s="1"/>
      <c r="N7" s="1"/>
      <c r="O7" s="1"/>
      <c r="P7" s="1"/>
      <c r="Q7" s="1"/>
      <c r="R7" s="217" t="s">
        <v>41</v>
      </c>
      <c r="S7" s="217"/>
      <c r="T7" s="217"/>
      <c r="U7" s="215"/>
      <c r="V7" s="6" t="s">
        <v>4</v>
      </c>
      <c r="W7" s="1"/>
    </row>
    <row r="8" spans="2:23" ht="6" customHeight="1" x14ac:dyDescent="0.35">
      <c r="B8" s="1"/>
      <c r="C8" s="2"/>
      <c r="D8" s="2"/>
      <c r="E8" s="2"/>
      <c r="F8" s="1"/>
      <c r="G8" s="1"/>
      <c r="H8" s="1"/>
      <c r="I8" s="1"/>
      <c r="J8" s="1"/>
      <c r="K8" s="1"/>
      <c r="L8" s="1"/>
      <c r="M8" s="1"/>
      <c r="N8" s="1"/>
      <c r="O8" s="1"/>
      <c r="P8" s="1"/>
      <c r="Q8" s="1"/>
      <c r="R8" s="1"/>
      <c r="S8" s="1"/>
      <c r="T8" s="1"/>
      <c r="U8" s="1"/>
      <c r="V8" s="1"/>
      <c r="W8" s="1"/>
    </row>
    <row r="9" spans="2:23" x14ac:dyDescent="0.35">
      <c r="B9" s="1"/>
      <c r="C9" s="2"/>
      <c r="D9" s="2"/>
      <c r="E9" s="2"/>
      <c r="F9" s="2" t="s">
        <v>7</v>
      </c>
      <c r="G9" s="2"/>
      <c r="H9" s="218"/>
      <c r="I9" s="219"/>
      <c r="J9" s="219"/>
      <c r="K9" s="219"/>
      <c r="L9" s="219"/>
      <c r="M9" s="219"/>
      <c r="N9" s="219"/>
      <c r="O9" s="220"/>
      <c r="P9" s="214" t="s">
        <v>10</v>
      </c>
      <c r="Q9" s="215"/>
      <c r="R9" s="202"/>
      <c r="S9" s="203"/>
      <c r="T9" s="203"/>
      <c r="U9" s="203"/>
      <c r="V9" s="204"/>
      <c r="W9" s="1"/>
    </row>
    <row r="10" spans="2:23" ht="6" customHeight="1" x14ac:dyDescent="0.35">
      <c r="B10" s="1"/>
      <c r="C10" s="2"/>
      <c r="D10" s="2"/>
      <c r="E10" s="2"/>
      <c r="F10" s="2"/>
      <c r="G10" s="2"/>
      <c r="H10" s="2"/>
      <c r="I10" s="2"/>
      <c r="J10" s="2"/>
      <c r="K10" s="2"/>
      <c r="L10" s="2"/>
      <c r="M10" s="2"/>
      <c r="N10" s="2"/>
      <c r="O10" s="2"/>
      <c r="P10" s="2"/>
      <c r="Q10" s="2"/>
      <c r="R10" s="2"/>
      <c r="S10" s="2"/>
      <c r="T10" s="2"/>
      <c r="U10" s="2"/>
      <c r="V10" s="2"/>
      <c r="W10" s="1"/>
    </row>
    <row r="11" spans="2:23" x14ac:dyDescent="0.35">
      <c r="B11" s="1"/>
      <c r="C11" s="2"/>
      <c r="D11" s="2"/>
      <c r="E11" s="2"/>
      <c r="F11" s="2" t="s">
        <v>8</v>
      </c>
      <c r="G11" s="2"/>
      <c r="H11" s="211" t="s">
        <v>44</v>
      </c>
      <c r="I11" s="212"/>
      <c r="J11" s="212"/>
      <c r="K11" s="212"/>
      <c r="L11" s="212"/>
      <c r="M11" s="212"/>
      <c r="N11" s="212"/>
      <c r="O11" s="213"/>
      <c r="P11" s="214" t="s">
        <v>31</v>
      </c>
      <c r="Q11" s="215"/>
      <c r="R11" s="202"/>
      <c r="S11" s="203"/>
      <c r="T11" s="203"/>
      <c r="U11" s="203"/>
      <c r="V11" s="204"/>
      <c r="W11" s="1"/>
    </row>
    <row r="12" spans="2:23" ht="15" customHeight="1" thickBot="1" x14ac:dyDescent="0.4">
      <c r="C12" s="1"/>
      <c r="D12" s="1"/>
      <c r="E12" s="1"/>
      <c r="F12" s="1"/>
      <c r="G12" s="1"/>
      <c r="H12" s="1"/>
      <c r="I12" s="1"/>
      <c r="J12" s="1"/>
      <c r="K12" s="1"/>
      <c r="L12" s="1"/>
      <c r="M12" s="1"/>
      <c r="N12" s="1"/>
      <c r="O12" s="1"/>
      <c r="P12" s="1"/>
      <c r="Q12" s="1"/>
      <c r="R12" s="1"/>
      <c r="S12" s="1"/>
      <c r="T12" s="1"/>
      <c r="U12" s="1"/>
      <c r="V12" s="1"/>
    </row>
    <row r="13" spans="2:23" ht="15" thickTop="1" x14ac:dyDescent="0.35">
      <c r="B13" s="1"/>
      <c r="C13" s="207" t="s">
        <v>42</v>
      </c>
      <c r="D13" s="208"/>
      <c r="E13" s="208"/>
      <c r="F13" s="208"/>
      <c r="G13" s="208"/>
      <c r="H13" s="208" t="s">
        <v>19</v>
      </c>
      <c r="I13" s="208"/>
      <c r="J13" s="208"/>
      <c r="K13" s="208"/>
      <c r="L13" s="208"/>
      <c r="M13" s="208"/>
      <c r="N13" s="208"/>
      <c r="O13" s="208"/>
      <c r="P13" s="208"/>
      <c r="Q13" s="208"/>
      <c r="R13" s="208"/>
      <c r="S13" s="208"/>
      <c r="T13" s="208"/>
      <c r="U13" s="208"/>
      <c r="V13" s="210"/>
      <c r="W13" s="1"/>
    </row>
    <row r="14" spans="2:23" x14ac:dyDescent="0.35">
      <c r="B14" s="1"/>
      <c r="C14" s="209"/>
      <c r="D14" s="205"/>
      <c r="E14" s="205"/>
      <c r="F14" s="205"/>
      <c r="G14" s="205"/>
      <c r="H14" s="205" t="s">
        <v>13</v>
      </c>
      <c r="I14" s="205"/>
      <c r="J14" s="205"/>
      <c r="K14" s="205" t="s">
        <v>14</v>
      </c>
      <c r="L14" s="205"/>
      <c r="M14" s="205"/>
      <c r="N14" s="205" t="s">
        <v>15</v>
      </c>
      <c r="O14" s="205"/>
      <c r="P14" s="205"/>
      <c r="Q14" s="205" t="s">
        <v>16</v>
      </c>
      <c r="R14" s="205"/>
      <c r="S14" s="205"/>
      <c r="T14" s="205" t="s">
        <v>17</v>
      </c>
      <c r="U14" s="205"/>
      <c r="V14" s="206"/>
      <c r="W14" s="1"/>
    </row>
    <row r="15" spans="2:23" ht="16.5" x14ac:dyDescent="0.35">
      <c r="B15" s="1"/>
      <c r="C15" s="209" t="s">
        <v>5</v>
      </c>
      <c r="D15" s="205"/>
      <c r="E15" s="205"/>
      <c r="F15" s="4" t="s">
        <v>43</v>
      </c>
      <c r="G15" s="4" t="s">
        <v>18</v>
      </c>
      <c r="H15" s="205">
        <v>2013</v>
      </c>
      <c r="I15" s="205"/>
      <c r="J15" s="205"/>
      <c r="K15" s="205">
        <v>2014</v>
      </c>
      <c r="L15" s="205"/>
      <c r="M15" s="205"/>
      <c r="N15" s="205">
        <v>2015</v>
      </c>
      <c r="O15" s="205"/>
      <c r="P15" s="205"/>
      <c r="Q15" s="205">
        <v>2016</v>
      </c>
      <c r="R15" s="205"/>
      <c r="S15" s="205"/>
      <c r="T15" s="205">
        <v>2017</v>
      </c>
      <c r="U15" s="205"/>
      <c r="V15" s="206"/>
      <c r="W15" s="1"/>
    </row>
    <row r="16" spans="2:23" x14ac:dyDescent="0.35">
      <c r="B16" s="1"/>
      <c r="C16" s="186" t="s">
        <v>32</v>
      </c>
      <c r="D16" s="187"/>
      <c r="E16" s="188"/>
      <c r="F16" s="174" t="s">
        <v>12</v>
      </c>
      <c r="G16" s="175">
        <v>0.5</v>
      </c>
      <c r="H16" s="172" t="s">
        <v>45</v>
      </c>
      <c r="I16" s="172"/>
      <c r="J16" s="172"/>
      <c r="K16" s="172" t="s">
        <v>0</v>
      </c>
      <c r="L16" s="172"/>
      <c r="M16" s="172"/>
      <c r="N16" s="172" t="s">
        <v>0</v>
      </c>
      <c r="O16" s="172"/>
      <c r="P16" s="172"/>
      <c r="Q16" s="172" t="s">
        <v>0</v>
      </c>
      <c r="R16" s="172"/>
      <c r="S16" s="172"/>
      <c r="T16" s="172" t="s">
        <v>0</v>
      </c>
      <c r="U16" s="172"/>
      <c r="V16" s="177"/>
      <c r="W16" s="1"/>
    </row>
    <row r="17" spans="2:23" x14ac:dyDescent="0.35">
      <c r="B17" s="1"/>
      <c r="C17" s="179" t="s">
        <v>46</v>
      </c>
      <c r="D17" s="180"/>
      <c r="E17" s="181"/>
      <c r="F17" s="174"/>
      <c r="G17" s="175"/>
      <c r="H17" s="172"/>
      <c r="I17" s="172"/>
      <c r="J17" s="172"/>
      <c r="K17" s="172"/>
      <c r="L17" s="172"/>
      <c r="M17" s="172"/>
      <c r="N17" s="172"/>
      <c r="O17" s="172"/>
      <c r="P17" s="172"/>
      <c r="Q17" s="172"/>
      <c r="R17" s="172"/>
      <c r="S17" s="172"/>
      <c r="T17" s="172"/>
      <c r="U17" s="172"/>
      <c r="V17" s="177"/>
      <c r="W17" s="1"/>
    </row>
    <row r="18" spans="2:23" x14ac:dyDescent="0.35">
      <c r="B18" s="1"/>
      <c r="C18" s="179"/>
      <c r="D18" s="180"/>
      <c r="E18" s="181"/>
      <c r="F18" s="174"/>
      <c r="G18" s="175"/>
      <c r="H18" s="172"/>
      <c r="I18" s="172"/>
      <c r="J18" s="172"/>
      <c r="K18" s="172"/>
      <c r="L18" s="172"/>
      <c r="M18" s="172"/>
      <c r="N18" s="172"/>
      <c r="O18" s="172"/>
      <c r="P18" s="172"/>
      <c r="Q18" s="172"/>
      <c r="R18" s="172"/>
      <c r="S18" s="172"/>
      <c r="T18" s="172"/>
      <c r="U18" s="172"/>
      <c r="V18" s="177"/>
      <c r="W18" s="1"/>
    </row>
    <row r="19" spans="2:23" x14ac:dyDescent="0.35">
      <c r="B19" s="1"/>
      <c r="C19" s="191"/>
      <c r="D19" s="192"/>
      <c r="E19" s="193"/>
      <c r="F19" s="174"/>
      <c r="G19" s="175"/>
      <c r="H19" s="172"/>
      <c r="I19" s="172"/>
      <c r="J19" s="172"/>
      <c r="K19" s="172"/>
      <c r="L19" s="172"/>
      <c r="M19" s="172"/>
      <c r="N19" s="172"/>
      <c r="O19" s="172"/>
      <c r="P19" s="172"/>
      <c r="Q19" s="172"/>
      <c r="R19" s="172"/>
      <c r="S19" s="172"/>
      <c r="T19" s="172"/>
      <c r="U19" s="172"/>
      <c r="V19" s="177"/>
      <c r="W19" s="1"/>
    </row>
    <row r="20" spans="2:23" x14ac:dyDescent="0.35">
      <c r="B20" s="1"/>
      <c r="C20" s="186" t="s">
        <v>33</v>
      </c>
      <c r="D20" s="187"/>
      <c r="E20" s="188"/>
      <c r="F20" s="174" t="s">
        <v>47</v>
      </c>
      <c r="G20" s="175"/>
      <c r="H20" s="172"/>
      <c r="I20" s="172"/>
      <c r="J20" s="172"/>
      <c r="K20" s="172" t="s">
        <v>49</v>
      </c>
      <c r="L20" s="172"/>
      <c r="M20" s="172"/>
      <c r="N20" s="172" t="s">
        <v>51</v>
      </c>
      <c r="O20" s="172"/>
      <c r="P20" s="172"/>
      <c r="Q20" s="172" t="s">
        <v>53</v>
      </c>
      <c r="R20" s="172"/>
      <c r="S20" s="172"/>
      <c r="T20" s="172" t="s">
        <v>54</v>
      </c>
      <c r="U20" s="172"/>
      <c r="V20" s="177"/>
      <c r="W20" s="1"/>
    </row>
    <row r="21" spans="2:23" x14ac:dyDescent="0.35">
      <c r="B21" s="1"/>
      <c r="C21" s="179" t="s">
        <v>40</v>
      </c>
      <c r="D21" s="180"/>
      <c r="E21" s="181"/>
      <c r="F21" s="174"/>
      <c r="G21" s="175"/>
      <c r="H21" s="172"/>
      <c r="I21" s="172"/>
      <c r="J21" s="172"/>
      <c r="K21" s="172"/>
      <c r="L21" s="172"/>
      <c r="M21" s="172"/>
      <c r="N21" s="172"/>
      <c r="O21" s="172"/>
      <c r="P21" s="172"/>
      <c r="Q21" s="172"/>
      <c r="R21" s="172"/>
      <c r="S21" s="172"/>
      <c r="T21" s="172"/>
      <c r="U21" s="172"/>
      <c r="V21" s="177"/>
      <c r="W21" s="1"/>
    </row>
    <row r="22" spans="2:23" x14ac:dyDescent="0.35">
      <c r="B22" s="1"/>
      <c r="C22" s="179"/>
      <c r="D22" s="180"/>
      <c r="E22" s="181"/>
      <c r="F22" s="174"/>
      <c r="G22" s="175"/>
      <c r="H22" s="172"/>
      <c r="I22" s="172"/>
      <c r="J22" s="172"/>
      <c r="K22" s="172"/>
      <c r="L22" s="172"/>
      <c r="M22" s="172"/>
      <c r="N22" s="172"/>
      <c r="O22" s="172"/>
      <c r="P22" s="172"/>
      <c r="Q22" s="172"/>
      <c r="R22" s="172"/>
      <c r="S22" s="172"/>
      <c r="T22" s="172"/>
      <c r="U22" s="172"/>
      <c r="V22" s="177"/>
      <c r="W22" s="1"/>
    </row>
    <row r="23" spans="2:23" x14ac:dyDescent="0.35">
      <c r="B23" s="1"/>
      <c r="C23" s="191"/>
      <c r="D23" s="192"/>
      <c r="E23" s="193"/>
      <c r="F23" s="174"/>
      <c r="G23" s="175"/>
      <c r="H23" s="172"/>
      <c r="I23" s="172"/>
      <c r="J23" s="172"/>
      <c r="K23" s="172"/>
      <c r="L23" s="172"/>
      <c r="M23" s="172"/>
      <c r="N23" s="172"/>
      <c r="O23" s="172"/>
      <c r="P23" s="172"/>
      <c r="Q23" s="172"/>
      <c r="R23" s="172"/>
      <c r="S23" s="172"/>
      <c r="T23" s="172"/>
      <c r="U23" s="172"/>
      <c r="V23" s="177"/>
      <c r="W23" s="1"/>
    </row>
    <row r="24" spans="2:23" ht="15" customHeight="1" x14ac:dyDescent="0.35">
      <c r="B24" s="1"/>
      <c r="C24" s="186" t="s">
        <v>34</v>
      </c>
      <c r="D24" s="187"/>
      <c r="E24" s="188"/>
      <c r="F24" s="174" t="s">
        <v>47</v>
      </c>
      <c r="G24" s="175"/>
      <c r="H24" s="172"/>
      <c r="I24" s="172"/>
      <c r="J24" s="172"/>
      <c r="K24" s="221" t="s">
        <v>48</v>
      </c>
      <c r="L24" s="194"/>
      <c r="M24" s="195"/>
      <c r="N24" s="172" t="s">
        <v>49</v>
      </c>
      <c r="O24" s="172"/>
      <c r="P24" s="172"/>
      <c r="Q24" s="172" t="s">
        <v>51</v>
      </c>
      <c r="R24" s="172"/>
      <c r="S24" s="172"/>
      <c r="T24" s="172" t="s">
        <v>51</v>
      </c>
      <c r="U24" s="172"/>
      <c r="V24" s="177"/>
      <c r="W24" s="1"/>
    </row>
    <row r="25" spans="2:23" x14ac:dyDescent="0.35">
      <c r="B25" s="1"/>
      <c r="C25" s="179" t="s">
        <v>37</v>
      </c>
      <c r="D25" s="180"/>
      <c r="E25" s="181"/>
      <c r="F25" s="174"/>
      <c r="G25" s="175"/>
      <c r="H25" s="172"/>
      <c r="I25" s="172"/>
      <c r="J25" s="172"/>
      <c r="K25" s="196"/>
      <c r="L25" s="197"/>
      <c r="M25" s="198"/>
      <c r="N25" s="172"/>
      <c r="O25" s="172"/>
      <c r="P25" s="172"/>
      <c r="Q25" s="172"/>
      <c r="R25" s="172"/>
      <c r="S25" s="172"/>
      <c r="T25" s="172"/>
      <c r="U25" s="172"/>
      <c r="V25" s="177"/>
      <c r="W25" s="1"/>
    </row>
    <row r="26" spans="2:23" x14ac:dyDescent="0.35">
      <c r="B26" s="1"/>
      <c r="C26" s="179"/>
      <c r="D26" s="180"/>
      <c r="E26" s="181"/>
      <c r="F26" s="174"/>
      <c r="G26" s="175"/>
      <c r="H26" s="172"/>
      <c r="I26" s="172"/>
      <c r="J26" s="172"/>
      <c r="K26" s="196"/>
      <c r="L26" s="197"/>
      <c r="M26" s="198"/>
      <c r="N26" s="172"/>
      <c r="O26" s="172"/>
      <c r="P26" s="172"/>
      <c r="Q26" s="172"/>
      <c r="R26" s="172"/>
      <c r="S26" s="172"/>
      <c r="T26" s="172"/>
      <c r="U26" s="172"/>
      <c r="V26" s="177"/>
      <c r="W26" s="1"/>
    </row>
    <row r="27" spans="2:23" x14ac:dyDescent="0.35">
      <c r="B27" s="1"/>
      <c r="C27" s="191"/>
      <c r="D27" s="192"/>
      <c r="E27" s="193"/>
      <c r="F27" s="174"/>
      <c r="G27" s="175"/>
      <c r="H27" s="172"/>
      <c r="I27" s="172"/>
      <c r="J27" s="172"/>
      <c r="K27" s="199"/>
      <c r="L27" s="200"/>
      <c r="M27" s="201"/>
      <c r="N27" s="172"/>
      <c r="O27" s="172"/>
      <c r="P27" s="172"/>
      <c r="Q27" s="172"/>
      <c r="R27" s="172"/>
      <c r="S27" s="172"/>
      <c r="T27" s="172"/>
      <c r="U27" s="172"/>
      <c r="V27" s="177"/>
      <c r="W27" s="1"/>
    </row>
    <row r="28" spans="2:23" ht="15" customHeight="1" x14ac:dyDescent="0.35">
      <c r="B28" s="1"/>
      <c r="C28" s="186" t="s">
        <v>35</v>
      </c>
      <c r="D28" s="187"/>
      <c r="E28" s="188"/>
      <c r="F28" s="174" t="s">
        <v>47</v>
      </c>
      <c r="G28" s="175"/>
      <c r="H28" s="172"/>
      <c r="I28" s="172"/>
      <c r="J28" s="172"/>
      <c r="K28" s="172" t="s">
        <v>49</v>
      </c>
      <c r="L28" s="172"/>
      <c r="M28" s="172"/>
      <c r="N28" s="172" t="s">
        <v>51</v>
      </c>
      <c r="O28" s="172"/>
      <c r="P28" s="172"/>
      <c r="Q28" s="172" t="s">
        <v>51</v>
      </c>
      <c r="R28" s="172"/>
      <c r="S28" s="172"/>
      <c r="T28" s="172" t="s">
        <v>53</v>
      </c>
      <c r="U28" s="172"/>
      <c r="V28" s="177"/>
      <c r="W28" s="1"/>
    </row>
    <row r="29" spans="2:23" x14ac:dyDescent="0.35">
      <c r="B29" s="1"/>
      <c r="C29" s="179" t="s">
        <v>38</v>
      </c>
      <c r="D29" s="180"/>
      <c r="E29" s="181"/>
      <c r="F29" s="174"/>
      <c r="G29" s="175"/>
      <c r="H29" s="172"/>
      <c r="I29" s="172"/>
      <c r="J29" s="172"/>
      <c r="K29" s="172"/>
      <c r="L29" s="172"/>
      <c r="M29" s="172"/>
      <c r="N29" s="172"/>
      <c r="O29" s="172"/>
      <c r="P29" s="172"/>
      <c r="Q29" s="172"/>
      <c r="R29" s="172"/>
      <c r="S29" s="172"/>
      <c r="T29" s="172"/>
      <c r="U29" s="172"/>
      <c r="V29" s="177"/>
      <c r="W29" s="1"/>
    </row>
    <row r="30" spans="2:23" x14ac:dyDescent="0.35">
      <c r="B30" s="1"/>
      <c r="C30" s="179"/>
      <c r="D30" s="180"/>
      <c r="E30" s="181"/>
      <c r="F30" s="174"/>
      <c r="G30" s="175"/>
      <c r="H30" s="172"/>
      <c r="I30" s="172"/>
      <c r="J30" s="172"/>
      <c r="K30" s="172"/>
      <c r="L30" s="172"/>
      <c r="M30" s="172"/>
      <c r="N30" s="172"/>
      <c r="O30" s="172"/>
      <c r="P30" s="172"/>
      <c r="Q30" s="172"/>
      <c r="R30" s="172"/>
      <c r="S30" s="172"/>
      <c r="T30" s="172"/>
      <c r="U30" s="172"/>
      <c r="V30" s="177"/>
      <c r="W30" s="1"/>
    </row>
    <row r="31" spans="2:23" x14ac:dyDescent="0.35">
      <c r="B31" s="1"/>
      <c r="C31" s="191"/>
      <c r="D31" s="192"/>
      <c r="E31" s="193"/>
      <c r="F31" s="174"/>
      <c r="G31" s="175"/>
      <c r="H31" s="172"/>
      <c r="I31" s="172"/>
      <c r="J31" s="172"/>
      <c r="K31" s="172"/>
      <c r="L31" s="172"/>
      <c r="M31" s="172"/>
      <c r="N31" s="172"/>
      <c r="O31" s="172"/>
      <c r="P31" s="172"/>
      <c r="Q31" s="172"/>
      <c r="R31" s="172"/>
      <c r="S31" s="172"/>
      <c r="T31" s="172"/>
      <c r="U31" s="172"/>
      <c r="V31" s="177"/>
      <c r="W31" s="1"/>
    </row>
    <row r="32" spans="2:23" ht="15" customHeight="1" x14ac:dyDescent="0.35">
      <c r="B32" s="1"/>
      <c r="C32" s="186" t="s">
        <v>36</v>
      </c>
      <c r="D32" s="187"/>
      <c r="E32" s="188"/>
      <c r="F32" s="174" t="s">
        <v>47</v>
      </c>
      <c r="G32" s="175"/>
      <c r="H32" s="172"/>
      <c r="I32" s="172"/>
      <c r="J32" s="172"/>
      <c r="K32" s="172" t="s">
        <v>50</v>
      </c>
      <c r="L32" s="172"/>
      <c r="M32" s="172"/>
      <c r="N32" s="172" t="s">
        <v>48</v>
      </c>
      <c r="O32" s="172"/>
      <c r="P32" s="172"/>
      <c r="Q32" s="172" t="s">
        <v>49</v>
      </c>
      <c r="R32" s="172"/>
      <c r="S32" s="172"/>
      <c r="T32" s="172" t="s">
        <v>49</v>
      </c>
      <c r="U32" s="172"/>
      <c r="V32" s="177"/>
      <c r="W32" s="1"/>
    </row>
    <row r="33" spans="2:23" x14ac:dyDescent="0.35">
      <c r="B33" s="1"/>
      <c r="C33" s="179" t="s">
        <v>39</v>
      </c>
      <c r="D33" s="180"/>
      <c r="E33" s="181"/>
      <c r="F33" s="174"/>
      <c r="G33" s="175"/>
      <c r="H33" s="172"/>
      <c r="I33" s="172"/>
      <c r="J33" s="172"/>
      <c r="K33" s="172"/>
      <c r="L33" s="172"/>
      <c r="M33" s="172"/>
      <c r="N33" s="172"/>
      <c r="O33" s="172"/>
      <c r="P33" s="172"/>
      <c r="Q33" s="172"/>
      <c r="R33" s="172"/>
      <c r="S33" s="172"/>
      <c r="T33" s="172"/>
      <c r="U33" s="172"/>
      <c r="V33" s="177"/>
      <c r="W33" s="1"/>
    </row>
    <row r="34" spans="2:23" x14ac:dyDescent="0.35">
      <c r="B34" s="1"/>
      <c r="C34" s="179"/>
      <c r="D34" s="180"/>
      <c r="E34" s="181"/>
      <c r="F34" s="174"/>
      <c r="G34" s="175"/>
      <c r="H34" s="172"/>
      <c r="I34" s="172"/>
      <c r="J34" s="172"/>
      <c r="K34" s="172"/>
      <c r="L34" s="172"/>
      <c r="M34" s="172"/>
      <c r="N34" s="172"/>
      <c r="O34" s="172"/>
      <c r="P34" s="172"/>
      <c r="Q34" s="172"/>
      <c r="R34" s="172"/>
      <c r="S34" s="172"/>
      <c r="T34" s="172"/>
      <c r="U34" s="172"/>
      <c r="V34" s="177"/>
      <c r="W34" s="1"/>
    </row>
    <row r="35" spans="2:23" ht="15" thickBot="1" x14ac:dyDescent="0.4">
      <c r="B35" s="1"/>
      <c r="C35" s="182"/>
      <c r="D35" s="183"/>
      <c r="E35" s="184"/>
      <c r="F35" s="189"/>
      <c r="G35" s="190"/>
      <c r="H35" s="173"/>
      <c r="I35" s="173"/>
      <c r="J35" s="173"/>
      <c r="K35" s="173"/>
      <c r="L35" s="173"/>
      <c r="M35" s="173"/>
      <c r="N35" s="173"/>
      <c r="O35" s="173"/>
      <c r="P35" s="173"/>
      <c r="Q35" s="173"/>
      <c r="R35" s="173"/>
      <c r="S35" s="173"/>
      <c r="T35" s="173"/>
      <c r="U35" s="173"/>
      <c r="V35" s="178"/>
      <c r="W35" s="1"/>
    </row>
    <row r="36" spans="2:23" ht="15" thickTop="1" x14ac:dyDescent="0.35">
      <c r="B36" s="1"/>
      <c r="C36" s="2" t="s">
        <v>57</v>
      </c>
      <c r="D36" s="2"/>
      <c r="E36" s="2"/>
      <c r="F36" s="2"/>
      <c r="G36" s="2"/>
      <c r="H36" s="2"/>
      <c r="I36" s="2"/>
      <c r="J36" s="2"/>
      <c r="K36" s="2"/>
      <c r="L36" s="2"/>
      <c r="M36" s="2"/>
      <c r="N36" s="2"/>
      <c r="O36" s="2"/>
      <c r="P36" s="2"/>
      <c r="Q36" s="2"/>
      <c r="R36" s="2"/>
      <c r="S36" s="2"/>
      <c r="T36" s="2"/>
      <c r="U36" s="2"/>
      <c r="V36" s="2"/>
      <c r="W36" s="1"/>
    </row>
    <row r="37" spans="2:23" x14ac:dyDescent="0.35">
      <c r="B37" s="1"/>
      <c r="C37" s="56" t="s">
        <v>167</v>
      </c>
      <c r="D37" s="2"/>
      <c r="E37" s="2"/>
      <c r="F37" s="2"/>
      <c r="G37" s="2"/>
      <c r="H37" s="2"/>
      <c r="I37" s="2"/>
      <c r="J37" s="2"/>
      <c r="K37" s="2"/>
      <c r="L37" s="2"/>
      <c r="M37" s="2"/>
      <c r="N37" s="2"/>
      <c r="O37" s="2"/>
      <c r="P37" s="2"/>
      <c r="Q37" s="2"/>
      <c r="R37" s="2"/>
      <c r="S37" s="2"/>
      <c r="T37" s="2"/>
      <c r="U37" s="2"/>
      <c r="V37" s="2"/>
      <c r="W37" s="1"/>
    </row>
    <row r="38" spans="2:23" x14ac:dyDescent="0.35">
      <c r="B38" s="1"/>
      <c r="C38" s="1"/>
      <c r="D38" s="1"/>
      <c r="E38" s="1"/>
      <c r="F38" s="1"/>
      <c r="G38" s="1"/>
      <c r="H38" s="1"/>
      <c r="I38" s="1"/>
      <c r="J38" s="1"/>
      <c r="K38" s="1"/>
      <c r="L38" s="1"/>
      <c r="M38" s="1"/>
      <c r="N38" s="1"/>
      <c r="O38" s="1"/>
      <c r="P38" s="1"/>
      <c r="Q38" s="1"/>
      <c r="R38" s="1"/>
      <c r="S38" s="1"/>
      <c r="T38" s="1"/>
      <c r="U38" s="1"/>
      <c r="V38" s="1"/>
      <c r="W38" s="1"/>
    </row>
    <row r="39" spans="2:23" x14ac:dyDescent="0.35">
      <c r="B39" s="1"/>
      <c r="C39" s="5"/>
      <c r="D39" s="5"/>
      <c r="E39" s="5"/>
      <c r="F39" s="5"/>
      <c r="G39" s="5"/>
      <c r="H39" s="5"/>
      <c r="I39" s="1"/>
      <c r="J39" s="5"/>
      <c r="K39" s="5"/>
      <c r="L39" s="5"/>
      <c r="M39" s="5"/>
      <c r="N39" s="5"/>
      <c r="O39" s="5"/>
      <c r="P39" s="1"/>
      <c r="Q39" s="5"/>
      <c r="R39" s="5"/>
      <c r="S39" s="5"/>
      <c r="T39" s="5"/>
      <c r="U39" s="5"/>
      <c r="V39" s="5"/>
      <c r="W39" s="1"/>
    </row>
    <row r="40" spans="2:23" x14ac:dyDescent="0.35">
      <c r="B40" s="1"/>
      <c r="C40" s="185" t="s">
        <v>30</v>
      </c>
      <c r="D40" s="185"/>
      <c r="E40" s="185"/>
      <c r="F40" s="185"/>
      <c r="G40" s="185"/>
      <c r="H40" s="185"/>
      <c r="I40" s="1"/>
      <c r="J40" s="185" t="s">
        <v>30</v>
      </c>
      <c r="K40" s="185"/>
      <c r="L40" s="185"/>
      <c r="M40" s="185"/>
      <c r="N40" s="185"/>
      <c r="O40" s="185"/>
      <c r="P40" s="1"/>
      <c r="Q40" s="185" t="s">
        <v>30</v>
      </c>
      <c r="R40" s="185"/>
      <c r="S40" s="185"/>
      <c r="T40" s="185"/>
      <c r="U40" s="185"/>
      <c r="V40" s="185"/>
      <c r="W40" s="1"/>
    </row>
    <row r="41" spans="2:23" x14ac:dyDescent="0.35">
      <c r="B41" s="1"/>
      <c r="C41" s="176" t="s">
        <v>9</v>
      </c>
      <c r="D41" s="176"/>
      <c r="E41" s="176"/>
      <c r="F41" s="176"/>
      <c r="G41" s="176"/>
      <c r="H41" s="176"/>
      <c r="I41" s="1"/>
      <c r="J41" s="176" t="s">
        <v>6</v>
      </c>
      <c r="K41" s="176"/>
      <c r="L41" s="176"/>
      <c r="M41" s="176"/>
      <c r="N41" s="176"/>
      <c r="O41" s="176"/>
      <c r="P41" s="1"/>
      <c r="Q41" s="176" t="s">
        <v>29</v>
      </c>
      <c r="R41" s="176"/>
      <c r="S41" s="176"/>
      <c r="T41" s="176"/>
      <c r="U41" s="176"/>
      <c r="V41" s="176"/>
      <c r="W41" s="1"/>
    </row>
    <row r="42" spans="2:23" x14ac:dyDescent="0.35">
      <c r="B42" s="1"/>
      <c r="C42" s="1"/>
      <c r="D42" s="1"/>
      <c r="E42" s="1"/>
      <c r="F42" s="1"/>
      <c r="G42" s="1"/>
      <c r="H42" s="1"/>
      <c r="I42" s="1"/>
      <c r="J42" s="1"/>
      <c r="K42" s="1"/>
      <c r="L42" s="1"/>
      <c r="M42" s="1"/>
      <c r="N42" s="1"/>
      <c r="O42" s="1"/>
      <c r="P42" s="1"/>
      <c r="Q42" s="1"/>
      <c r="R42" s="1"/>
      <c r="S42" s="1"/>
      <c r="T42" s="1"/>
      <c r="U42" s="1"/>
      <c r="V42" s="1"/>
      <c r="W42" s="1"/>
    </row>
  </sheetData>
  <sheetProtection algorithmName="SHA-512" hashValue="xZkm4wQCXByMWbzosOeMz2Tn3/huc+6bdLH+RcPFFsxiH/EEL1YtJmhTFds6YFVACnQulWEW/VRr8izIbHLp9g==" saltValue="x3wpT7GM9EOsDYFo8fOfQA==" spinCount="100000" sheet="1" objects="1" scenarios="1"/>
  <mergeCells count="72">
    <mergeCell ref="H15:J15"/>
    <mergeCell ref="F3:S4"/>
    <mergeCell ref="R7:U7"/>
    <mergeCell ref="H9:O9"/>
    <mergeCell ref="P9:Q9"/>
    <mergeCell ref="R9:V9"/>
    <mergeCell ref="Q16:S19"/>
    <mergeCell ref="R11:V11"/>
    <mergeCell ref="T15:V15"/>
    <mergeCell ref="C13:G14"/>
    <mergeCell ref="H13:V13"/>
    <mergeCell ref="H14:J14"/>
    <mergeCell ref="K14:M14"/>
    <mergeCell ref="N14:P14"/>
    <mergeCell ref="Q14:S14"/>
    <mergeCell ref="T14:V14"/>
    <mergeCell ref="C15:E15"/>
    <mergeCell ref="K15:M15"/>
    <mergeCell ref="N15:P15"/>
    <mergeCell ref="Q15:S15"/>
    <mergeCell ref="H11:O11"/>
    <mergeCell ref="P11:Q11"/>
    <mergeCell ref="C28:E28"/>
    <mergeCell ref="T16:V19"/>
    <mergeCell ref="C17:E19"/>
    <mergeCell ref="C20:E20"/>
    <mergeCell ref="F20:F23"/>
    <mergeCell ref="G20:G23"/>
    <mergeCell ref="H20:J23"/>
    <mergeCell ref="K20:M23"/>
    <mergeCell ref="N20:P23"/>
    <mergeCell ref="Q20:S23"/>
    <mergeCell ref="C16:E16"/>
    <mergeCell ref="F16:F19"/>
    <mergeCell ref="G16:G19"/>
    <mergeCell ref="H16:J19"/>
    <mergeCell ref="K16:M19"/>
    <mergeCell ref="N16:P19"/>
    <mergeCell ref="T20:V23"/>
    <mergeCell ref="C21:E23"/>
    <mergeCell ref="C24:E24"/>
    <mergeCell ref="F24:F27"/>
    <mergeCell ref="G24:G27"/>
    <mergeCell ref="H24:J27"/>
    <mergeCell ref="K24:M27"/>
    <mergeCell ref="N24:P27"/>
    <mergeCell ref="Q24:S27"/>
    <mergeCell ref="T24:V27"/>
    <mergeCell ref="C25:E27"/>
    <mergeCell ref="Q28:S31"/>
    <mergeCell ref="C41:H41"/>
    <mergeCell ref="J41:O41"/>
    <mergeCell ref="Q41:V41"/>
    <mergeCell ref="Q32:S35"/>
    <mergeCell ref="T32:V35"/>
    <mergeCell ref="C33:E35"/>
    <mergeCell ref="C40:H40"/>
    <mergeCell ref="J40:O40"/>
    <mergeCell ref="Q40:V40"/>
    <mergeCell ref="C32:E32"/>
    <mergeCell ref="F32:F35"/>
    <mergeCell ref="G32:G35"/>
    <mergeCell ref="T28:V31"/>
    <mergeCell ref="C29:E31"/>
    <mergeCell ref="K28:M31"/>
    <mergeCell ref="H32:J35"/>
    <mergeCell ref="K32:M35"/>
    <mergeCell ref="N32:P35"/>
    <mergeCell ref="F28:F31"/>
    <mergeCell ref="G28:G31"/>
    <mergeCell ref="H28:J31"/>
    <mergeCell ref="N28:P31"/>
  </mergeCells>
  <phoneticPr fontId="19" type="noConversion"/>
  <printOptions horizontalCentered="1" verticalCentered="1"/>
  <pageMargins left="0" right="0" top="0" bottom="0" header="0" footer="0"/>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dimension ref="A1:AK69"/>
  <sheetViews>
    <sheetView showGridLines="0" tabSelected="1" topLeftCell="E13" zoomScale="110" zoomScaleNormal="110" zoomScaleSheetLayoutView="100" workbookViewId="0">
      <selection activeCell="S16" sqref="S16"/>
    </sheetView>
  </sheetViews>
  <sheetFormatPr defaultColWidth="9.1796875" defaultRowHeight="14.5" x14ac:dyDescent="0.35"/>
  <cols>
    <col min="1" max="1" width="3.7265625" style="21" customWidth="1" collapsed="1"/>
    <col min="2" max="2" width="1.7265625" style="21" customWidth="1" collapsed="1"/>
    <col min="3" max="5" width="6.1796875" style="21" customWidth="1" collapsed="1"/>
    <col min="6" max="7" width="7.7265625" style="21" customWidth="1" collapsed="1"/>
    <col min="8" max="9" width="7.453125" style="21" customWidth="1" collapsed="1"/>
    <col min="10" max="10" width="8.81640625" style="21" customWidth="1" collapsed="1"/>
    <col min="11" max="11" width="7.453125" style="21" customWidth="1" collapsed="1"/>
    <col min="12" max="12" width="6.7265625" style="21" customWidth="1" collapsed="1"/>
    <col min="13" max="14" width="3.7265625" style="21" customWidth="1" collapsed="1"/>
    <col min="15" max="15" width="9.7265625" style="21" customWidth="1" collapsed="1"/>
    <col min="16" max="17" width="8.1796875" style="21" customWidth="1" collapsed="1"/>
    <col min="18" max="18" width="4" style="21" customWidth="1" collapsed="1"/>
    <col min="19" max="19" width="6.26953125" style="21" customWidth="1" collapsed="1"/>
    <col min="20" max="20" width="8.7265625" style="21" customWidth="1" collapsed="1"/>
    <col min="21" max="21" width="7.7265625" style="21" customWidth="1" collapsed="1"/>
    <col min="22" max="22" width="7.453125" style="21" customWidth="1" collapsed="1"/>
    <col min="23" max="23" width="1.7265625" style="21" customWidth="1" collapsed="1"/>
    <col min="24" max="16384" width="9.1796875" style="21" collapsed="1"/>
  </cols>
  <sheetData>
    <row r="1" spans="1:37" ht="11.25" customHeight="1" x14ac:dyDescent="0.35"/>
    <row r="2" spans="1:37" ht="3.75" customHeight="1" x14ac:dyDescent="0.35"/>
    <row r="3" spans="1:37" ht="15" customHeight="1" x14ac:dyDescent="0.35">
      <c r="A3" s="222"/>
      <c r="B3" s="7"/>
      <c r="C3" s="7"/>
      <c r="D3" s="7"/>
      <c r="E3" s="7"/>
      <c r="F3" s="77" t="s">
        <v>163</v>
      </c>
      <c r="G3" s="77"/>
      <c r="H3" s="77"/>
      <c r="I3" s="77"/>
      <c r="J3" s="77"/>
      <c r="K3" s="77"/>
      <c r="L3" s="77"/>
      <c r="M3" s="77"/>
      <c r="N3" s="77"/>
      <c r="O3" s="77"/>
      <c r="P3" s="77"/>
      <c r="Q3" s="77"/>
      <c r="R3" s="77"/>
      <c r="S3" s="77"/>
      <c r="T3" s="7"/>
      <c r="U3" s="7"/>
      <c r="V3" s="7"/>
      <c r="W3" s="7"/>
    </row>
    <row r="4" spans="1:37" ht="15" customHeight="1" x14ac:dyDescent="0.35">
      <c r="A4" s="222"/>
      <c r="B4" s="7"/>
      <c r="C4" s="7"/>
      <c r="D4" s="7"/>
      <c r="E4" s="7"/>
      <c r="F4" s="77"/>
      <c r="G4" s="77"/>
      <c r="H4" s="77"/>
      <c r="I4" s="77"/>
      <c r="J4" s="77"/>
      <c r="K4" s="77"/>
      <c r="L4" s="77"/>
      <c r="M4" s="77"/>
      <c r="N4" s="77"/>
      <c r="O4" s="77"/>
      <c r="P4" s="77"/>
      <c r="Q4" s="77"/>
      <c r="R4" s="77"/>
      <c r="S4" s="77"/>
      <c r="T4" s="7"/>
      <c r="U4" s="7"/>
      <c r="V4" s="7"/>
      <c r="W4" s="7"/>
    </row>
    <row r="5" spans="1:37" ht="15.5" x14ac:dyDescent="0.35">
      <c r="A5" s="222"/>
      <c r="B5" s="7"/>
      <c r="C5" s="22"/>
      <c r="D5" s="22"/>
      <c r="E5" s="22"/>
      <c r="F5" s="23" t="s">
        <v>27</v>
      </c>
      <c r="G5" s="22"/>
      <c r="H5" s="22"/>
      <c r="I5" s="22"/>
      <c r="J5" s="22"/>
      <c r="K5" s="22"/>
      <c r="L5" s="22"/>
      <c r="M5" s="22"/>
      <c r="N5" s="22"/>
      <c r="O5" s="22"/>
      <c r="P5" s="22"/>
      <c r="Q5" s="22"/>
      <c r="R5" s="22"/>
      <c r="S5" s="22"/>
      <c r="T5" s="22"/>
      <c r="U5" s="22"/>
      <c r="V5" s="22"/>
      <c r="W5" s="7"/>
    </row>
    <row r="6" spans="1:37" ht="6" customHeight="1" x14ac:dyDescent="0.35">
      <c r="A6" s="222"/>
      <c r="B6" s="7"/>
      <c r="C6" s="22"/>
      <c r="D6" s="22"/>
      <c r="E6" s="22"/>
      <c r="F6" s="22"/>
      <c r="G6" s="22"/>
      <c r="H6" s="22"/>
      <c r="I6" s="22"/>
      <c r="J6" s="22"/>
      <c r="K6" s="22"/>
      <c r="L6" s="22"/>
      <c r="M6" s="22"/>
      <c r="N6" s="22"/>
      <c r="O6" s="22"/>
      <c r="P6" s="22"/>
      <c r="Q6" s="22"/>
      <c r="R6" s="22"/>
      <c r="S6" s="22"/>
      <c r="T6" s="22"/>
      <c r="U6" s="22"/>
      <c r="V6" s="22"/>
      <c r="W6" s="7"/>
    </row>
    <row r="7" spans="1:37" ht="15.5" x14ac:dyDescent="0.35">
      <c r="A7" s="222"/>
      <c r="B7" s="7"/>
      <c r="C7" s="22"/>
      <c r="D7" s="22"/>
      <c r="E7" s="22"/>
      <c r="F7" s="23" t="s">
        <v>255</v>
      </c>
      <c r="G7" s="7"/>
      <c r="H7" s="7"/>
      <c r="I7" s="7"/>
      <c r="J7" s="7"/>
      <c r="K7" s="7"/>
      <c r="L7" s="7"/>
      <c r="M7" s="7"/>
      <c r="N7" s="7"/>
      <c r="O7" s="7"/>
      <c r="P7" s="7"/>
      <c r="Q7" s="7"/>
      <c r="R7" s="22"/>
      <c r="S7" s="22"/>
      <c r="T7" s="229" t="s">
        <v>41</v>
      </c>
      <c r="U7" s="230"/>
      <c r="V7" s="46" t="str">
        <f>IF('Anexo IV'!V7="","",'Anexo IV'!V7)</f>
        <v>C</v>
      </c>
      <c r="W7" s="22"/>
    </row>
    <row r="8" spans="1:37" ht="6" customHeight="1" x14ac:dyDescent="0.35">
      <c r="A8" s="222"/>
      <c r="B8" s="7"/>
      <c r="C8" s="22"/>
      <c r="D8" s="22"/>
      <c r="E8" s="22"/>
      <c r="F8" s="7"/>
      <c r="G8" s="7"/>
      <c r="H8" s="7"/>
      <c r="I8" s="7"/>
      <c r="J8" s="7"/>
      <c r="K8" s="7"/>
      <c r="L8" s="7"/>
      <c r="M8" s="7"/>
      <c r="N8" s="7"/>
      <c r="O8" s="7"/>
      <c r="P8" s="7"/>
      <c r="Q8" s="7"/>
      <c r="R8" s="22"/>
      <c r="S8" s="22"/>
      <c r="T8" s="22"/>
      <c r="U8" s="22"/>
      <c r="V8" s="22"/>
      <c r="W8" s="22"/>
    </row>
    <row r="9" spans="1:37" x14ac:dyDescent="0.35">
      <c r="A9" s="222"/>
      <c r="B9" s="7"/>
      <c r="C9" s="22"/>
      <c r="D9" s="22"/>
      <c r="E9" s="22"/>
      <c r="F9" s="22" t="s">
        <v>7</v>
      </c>
      <c r="G9" s="22"/>
      <c r="H9" s="151" t="str">
        <f>IF('Anexo III'!H9:O9="","",'Anexo III'!H9:O9)</f>
        <v>Agência Reguladora de Águas, Energia e Saneamento Básico do DF - Adasa</v>
      </c>
      <c r="I9" s="152"/>
      <c r="J9" s="152"/>
      <c r="K9" s="152"/>
      <c r="L9" s="152"/>
      <c r="M9" s="152"/>
      <c r="N9" s="152"/>
      <c r="O9" s="153"/>
      <c r="P9" s="137" t="s">
        <v>10</v>
      </c>
      <c r="Q9" s="138"/>
      <c r="R9" s="156" t="str">
        <f>IF('Anexo III'!R9:V9="","",'Anexo III'!R9:V9)</f>
        <v>Nº 35.507 de 05/06/2014</v>
      </c>
      <c r="S9" s="143"/>
      <c r="T9" s="143"/>
      <c r="U9" s="143"/>
      <c r="V9" s="144"/>
      <c r="W9" s="7"/>
    </row>
    <row r="10" spans="1:37" ht="6" customHeight="1" x14ac:dyDescent="0.35">
      <c r="A10" s="222"/>
      <c r="B10" s="7"/>
      <c r="C10" s="22"/>
      <c r="D10" s="22"/>
      <c r="E10" s="22"/>
      <c r="F10" s="22"/>
      <c r="G10" s="22"/>
      <c r="H10" s="22"/>
      <c r="I10" s="22"/>
      <c r="J10" s="22"/>
      <c r="K10" s="22"/>
      <c r="L10" s="22"/>
      <c r="M10" s="22"/>
      <c r="N10" s="22"/>
      <c r="O10" s="22"/>
      <c r="P10" s="25"/>
      <c r="Q10" s="25"/>
      <c r="R10" s="7"/>
      <c r="S10" s="7"/>
      <c r="T10" s="7"/>
      <c r="U10" s="7"/>
      <c r="V10" s="7"/>
      <c r="W10" s="7"/>
    </row>
    <row r="11" spans="1:37" x14ac:dyDescent="0.35">
      <c r="A11" s="222"/>
      <c r="B11" s="7"/>
      <c r="C11" s="22"/>
      <c r="D11" s="22"/>
      <c r="E11" s="22"/>
      <c r="F11" s="22" t="s">
        <v>64</v>
      </c>
      <c r="G11" s="22"/>
      <c r="H11" s="151" t="str">
        <f>IF('Anexo III'!H11:O11="","",'Anexo III'!H11:O11)</f>
        <v>Conselho de Recursos Hídricos do Distrito Federal (CRH/DF)</v>
      </c>
      <c r="I11" s="152"/>
      <c r="J11" s="152"/>
      <c r="K11" s="152"/>
      <c r="L11" s="152"/>
      <c r="M11" s="152"/>
      <c r="N11" s="152"/>
      <c r="O11" s="153"/>
      <c r="P11" s="137" t="s">
        <v>8</v>
      </c>
      <c r="Q11" s="138"/>
      <c r="R11" s="156" t="s">
        <v>188</v>
      </c>
      <c r="S11" s="143"/>
      <c r="T11" s="143"/>
      <c r="U11" s="143"/>
      <c r="V11" s="144"/>
      <c r="W11" s="7"/>
    </row>
    <row r="12" spans="1:37" ht="15" customHeight="1" x14ac:dyDescent="0.35">
      <c r="A12" s="222"/>
      <c r="B12" s="7"/>
      <c r="C12" s="7"/>
      <c r="D12" s="7"/>
      <c r="E12" s="7"/>
      <c r="F12" s="7"/>
      <c r="G12" s="7"/>
      <c r="H12" s="7"/>
      <c r="I12" s="7"/>
      <c r="J12" s="7"/>
      <c r="K12" s="7"/>
      <c r="L12" s="7"/>
      <c r="M12" s="7"/>
      <c r="N12" s="7"/>
      <c r="O12" s="7"/>
      <c r="P12" s="7"/>
      <c r="Q12" s="7"/>
      <c r="R12" s="7"/>
      <c r="S12" s="7"/>
      <c r="T12" s="7"/>
      <c r="U12" s="7"/>
      <c r="V12" s="7"/>
      <c r="W12" s="7"/>
    </row>
    <row r="13" spans="1:37" ht="15" customHeight="1" x14ac:dyDescent="0.35">
      <c r="A13" s="222"/>
      <c r="B13" s="7"/>
      <c r="C13" s="7"/>
      <c r="D13" s="227" t="s">
        <v>127</v>
      </c>
      <c r="E13" s="227"/>
      <c r="F13" s="227"/>
      <c r="G13" s="7"/>
      <c r="H13" s="223" t="s">
        <v>122</v>
      </c>
      <c r="I13" s="223"/>
      <c r="J13" s="223"/>
      <c r="K13" s="223"/>
      <c r="L13" s="223"/>
      <c r="M13" s="223"/>
      <c r="N13" s="48"/>
      <c r="O13" s="225" t="s">
        <v>126</v>
      </c>
      <c r="P13" s="228" t="s">
        <v>129</v>
      </c>
      <c r="Q13" s="228"/>
      <c r="R13" s="31"/>
      <c r="S13" s="7"/>
      <c r="T13" s="31"/>
      <c r="U13" s="31"/>
      <c r="V13" s="7"/>
      <c r="W13" s="7"/>
      <c r="AK13" s="29"/>
    </row>
    <row r="14" spans="1:37" ht="15" customHeight="1" x14ac:dyDescent="0.35">
      <c r="A14" s="222"/>
      <c r="B14" s="7"/>
      <c r="C14" s="7"/>
      <c r="D14" s="227"/>
      <c r="E14" s="227"/>
      <c r="F14" s="227"/>
      <c r="G14" s="7"/>
      <c r="H14" s="224"/>
      <c r="I14" s="224"/>
      <c r="J14" s="224"/>
      <c r="K14" s="224"/>
      <c r="L14" s="224"/>
      <c r="M14" s="224"/>
      <c r="N14" s="49"/>
      <c r="O14" s="226"/>
      <c r="P14" s="50" t="s">
        <v>120</v>
      </c>
      <c r="Q14" s="50" t="s">
        <v>121</v>
      </c>
      <c r="R14" s="31"/>
      <c r="S14" s="7"/>
      <c r="T14" s="31"/>
      <c r="U14" s="31"/>
      <c r="V14" s="7"/>
      <c r="W14" s="7"/>
      <c r="AK14" s="29"/>
    </row>
    <row r="15" spans="1:37" ht="6" customHeight="1" x14ac:dyDescent="0.35">
      <c r="A15" s="222"/>
      <c r="B15" s="7"/>
      <c r="C15" s="7"/>
      <c r="D15" s="227"/>
      <c r="E15" s="227"/>
      <c r="F15" s="227"/>
      <c r="G15" s="7"/>
      <c r="H15" s="32"/>
      <c r="I15" s="32"/>
      <c r="J15" s="32"/>
      <c r="K15" s="32"/>
      <c r="L15" s="32"/>
      <c r="M15" s="32"/>
      <c r="N15" s="7"/>
      <c r="O15" s="33"/>
      <c r="P15" s="31"/>
      <c r="Q15" s="31"/>
      <c r="R15" s="31"/>
      <c r="S15" s="7"/>
      <c r="T15" s="31"/>
      <c r="U15" s="31"/>
      <c r="V15" s="7"/>
      <c r="W15" s="7"/>
      <c r="AK15" s="29"/>
    </row>
    <row r="16" spans="1:37" ht="16.5" customHeight="1" x14ac:dyDescent="0.35">
      <c r="A16" s="222"/>
      <c r="B16" s="7"/>
      <c r="C16" s="7"/>
      <c r="D16" s="227"/>
      <c r="E16" s="227"/>
      <c r="F16" s="227"/>
      <c r="G16" s="25" t="s">
        <v>130</v>
      </c>
      <c r="H16" s="31" t="s">
        <v>71</v>
      </c>
      <c r="I16" s="31"/>
      <c r="J16" s="31"/>
      <c r="K16" s="31"/>
      <c r="L16" s="31"/>
      <c r="M16" s="31"/>
      <c r="N16" s="7"/>
      <c r="O16" s="33" t="str">
        <f>IF('Anexo IV'!$V$7="","","Sim")</f>
        <v>Sim</v>
      </c>
      <c r="P16" s="33">
        <f>IF($V$7="","",IF($V$7="A",'Níveis por Tipologia'!D4,IF($V$7="B",'Níveis por Tipologia'!E4,IF($V$7="C",'Níveis por Tipologia'!F4,'Níveis por Tipologia'!G4))))</f>
        <v>3</v>
      </c>
      <c r="Q16" s="47">
        <v>4</v>
      </c>
      <c r="R16" s="34"/>
      <c r="S16" s="43" t="str">
        <f>IF($V$7="","",IF(Q16="","Definir o nível de exigência!",IF(Q16&gt;=P16,"","O nível adotado é menor que o exigido!")))</f>
        <v/>
      </c>
      <c r="T16" s="7"/>
      <c r="U16" s="31"/>
      <c r="V16" s="7"/>
      <c r="W16" s="7"/>
      <c r="AK16" s="29"/>
    </row>
    <row r="17" spans="1:37" ht="16.5" customHeight="1" x14ac:dyDescent="0.35">
      <c r="A17" s="222"/>
      <c r="B17" s="7"/>
      <c r="C17" s="7"/>
      <c r="D17" s="227"/>
      <c r="E17" s="227"/>
      <c r="F17" s="227"/>
      <c r="G17" s="25" t="s">
        <v>131</v>
      </c>
      <c r="H17" s="31" t="s">
        <v>74</v>
      </c>
      <c r="I17" s="31"/>
      <c r="J17" s="31"/>
      <c r="K17" s="31"/>
      <c r="L17" s="31"/>
      <c r="M17" s="31"/>
      <c r="N17" s="7"/>
      <c r="O17" s="33" t="str">
        <f>IF('Anexo IV'!$V$7="","","Sim")</f>
        <v>Sim</v>
      </c>
      <c r="P17" s="33">
        <f>IF($V$7="","",IF($V$7="A",'Níveis por Tipologia'!D5,IF($V$7="B",'Níveis por Tipologia'!E5,IF($V$7="C",'Níveis por Tipologia'!F5,'Níveis por Tipologia'!G5))))</f>
        <v>2</v>
      </c>
      <c r="Q17" s="47">
        <v>3</v>
      </c>
      <c r="R17" s="34"/>
      <c r="S17" s="43" t="str">
        <f>IF($V$7="","",IF(Q17="","Definir o nível de exigência!",IF(Q17&gt;=P17,"","O nível adotado é menor que o exigido!")))</f>
        <v/>
      </c>
      <c r="T17" s="7"/>
      <c r="U17" s="31"/>
      <c r="V17" s="7"/>
      <c r="W17" s="7"/>
      <c r="AK17" s="29"/>
    </row>
    <row r="18" spans="1:37" ht="16.5" customHeight="1" x14ac:dyDescent="0.35">
      <c r="A18" s="222"/>
      <c r="B18" s="7"/>
      <c r="C18" s="7"/>
      <c r="D18" s="227"/>
      <c r="E18" s="227"/>
      <c r="F18" s="227"/>
      <c r="G18" s="25" t="s">
        <v>132</v>
      </c>
      <c r="H18" s="31" t="s">
        <v>76</v>
      </c>
      <c r="I18" s="31"/>
      <c r="J18" s="31"/>
      <c r="K18" s="31"/>
      <c r="L18" s="31"/>
      <c r="M18" s="31"/>
      <c r="N18" s="7"/>
      <c r="O18" s="33" t="str">
        <f>IF('Anexo IV'!$V$7="","","Sim")</f>
        <v>Sim</v>
      </c>
      <c r="P18" s="33">
        <f>IF($V$7="","",IF($V$7="A",'Níveis por Tipologia'!D6,IF($V$7="B",'Níveis por Tipologia'!E6,IF($V$7="C",'Níveis por Tipologia'!F6,'Níveis por Tipologia'!G6))))</f>
        <v>4</v>
      </c>
      <c r="Q18" s="47">
        <v>4</v>
      </c>
      <c r="R18" s="34"/>
      <c r="S18" s="43" t="str">
        <f>IF($V$7="","",IF(Q18="","Definir o nível de exigência!",IF(Q18&gt;=P18,"","O nível adotado é menor que o exigido!")))</f>
        <v/>
      </c>
      <c r="T18" s="7"/>
      <c r="U18" s="31"/>
      <c r="V18" s="7"/>
      <c r="W18" s="7"/>
      <c r="AK18" s="29"/>
    </row>
    <row r="19" spans="1:37" ht="16.5" customHeight="1" x14ac:dyDescent="0.35">
      <c r="A19" s="222"/>
      <c r="B19" s="7"/>
      <c r="C19" s="7"/>
      <c r="D19" s="227"/>
      <c r="E19" s="227"/>
      <c r="F19" s="227"/>
      <c r="G19" s="25" t="s">
        <v>133</v>
      </c>
      <c r="H19" s="31" t="s">
        <v>78</v>
      </c>
      <c r="I19" s="31"/>
      <c r="J19" s="31"/>
      <c r="K19" s="31"/>
      <c r="L19" s="31"/>
      <c r="M19" s="31"/>
      <c r="N19" s="7"/>
      <c r="O19" s="33" t="str">
        <f>IF('Anexo IV'!$V$7="","","Sim")</f>
        <v>Sim</v>
      </c>
      <c r="P19" s="33">
        <f>IF($V$7="","",IF($V$7="A",'Níveis por Tipologia'!D7,IF($V$7="B",'Níveis por Tipologia'!E7,IF($V$7="C",'Níveis por Tipologia'!F7,'Níveis por Tipologia'!G7))))</f>
        <v>4</v>
      </c>
      <c r="Q19" s="47">
        <v>5</v>
      </c>
      <c r="R19" s="34"/>
      <c r="S19" s="43" t="str">
        <f>IF($V$7="","",IF(Q19="","Definir o nível de exigência!",IF(Q19&gt;=P19,"","O nível adotado é menor que o exigido!")))</f>
        <v/>
      </c>
      <c r="T19" s="7"/>
      <c r="U19" s="31"/>
      <c r="V19" s="7"/>
      <c r="W19" s="7"/>
      <c r="AK19" s="29"/>
    </row>
    <row r="20" spans="1:37" ht="16.5" customHeight="1" x14ac:dyDescent="0.35">
      <c r="A20" s="222"/>
      <c r="B20" s="7"/>
      <c r="C20" s="7"/>
      <c r="D20" s="227"/>
      <c r="E20" s="227"/>
      <c r="F20" s="227"/>
      <c r="G20" s="25" t="s">
        <v>134</v>
      </c>
      <c r="H20" s="31" t="s">
        <v>168</v>
      </c>
      <c r="I20" s="31"/>
      <c r="J20" s="31"/>
      <c r="K20" s="31"/>
      <c r="L20" s="31"/>
      <c r="M20" s="31"/>
      <c r="N20" s="7"/>
      <c r="O20" s="28" t="s">
        <v>123</v>
      </c>
      <c r="P20" s="33">
        <f>IF($V$7="","",IF($V$7="A",'Níveis por Tipologia'!D8,IF($V$7="B",'Níveis por Tipologia'!E8,IF($V$7="C",'Níveis por Tipologia'!F8,'Níveis por Tipologia'!G8))))</f>
        <v>3</v>
      </c>
      <c r="Q20" s="47">
        <v>4</v>
      </c>
      <c r="R20" s="34" t="str">
        <f>IF($V$7="","",IF($V$7="A",'Níveis por Tipologia'!L8,IF($V$7="B",'Níveis por Tipologia'!M8,IF($V$7="C",'Níveis por Tipologia'!N8,'Níveis por Tipologia'!O8))))</f>
        <v>Não</v>
      </c>
      <c r="S20" s="45" t="str">
        <f>IF(R20="","",IF(O20="","Informar se a variável será avaliada!",IF(AND(O20="Não",OR($V$7="B",$V$7="C",$V$7="D")),"Avaliação obrigatória p/ a tipologia!",IF(O20="Não","",IF(O20="","Definir o nível de exigência!",IF(Q20&gt;=P20,"","O nível adotado é menor que o exigido!"))))))</f>
        <v/>
      </c>
      <c r="T20" s="7"/>
      <c r="U20" s="31"/>
      <c r="V20" s="7"/>
      <c r="W20" s="7"/>
      <c r="AK20" s="29"/>
    </row>
    <row r="21" spans="1:37" ht="16.5" customHeight="1" x14ac:dyDescent="0.35">
      <c r="A21" s="222"/>
      <c r="B21" s="7"/>
      <c r="C21" s="7"/>
      <c r="D21" s="227"/>
      <c r="E21" s="227"/>
      <c r="F21" s="227"/>
      <c r="G21" s="25" t="s">
        <v>135</v>
      </c>
      <c r="H21" s="31" t="s">
        <v>169</v>
      </c>
      <c r="I21" s="31"/>
      <c r="J21" s="31"/>
      <c r="K21" s="31"/>
      <c r="L21" s="31"/>
      <c r="M21" s="31"/>
      <c r="N21" s="7"/>
      <c r="O21" s="28" t="s">
        <v>123</v>
      </c>
      <c r="P21" s="33">
        <f>IF($V$7="","",IF($V$7="A",'Níveis por Tipologia'!D9,IF($V$7="B",'Níveis por Tipologia'!E9,IF($V$7="C",'Níveis por Tipologia'!F9,'Níveis por Tipologia'!G9))))</f>
        <v>3</v>
      </c>
      <c r="Q21" s="47">
        <v>5</v>
      </c>
      <c r="R21" s="34" t="str">
        <f>IF($V$7="","",IF($V$7="A",'Níveis por Tipologia'!L9,IF($V$7="B",'Níveis por Tipologia'!M9,IF($V$7="C",'Níveis por Tipologia'!N9,'Níveis por Tipologia'!O9))))</f>
        <v>Sim</v>
      </c>
      <c r="S21" s="43" t="str">
        <f>IF(R21="","",IF(O21="","Informar se a variável será avaliada!",IF(AND(O21="Não",$V$7="D"),"Avaliação obrigatória p/ a tipologia!",IF(O21="Não","",IF(O21="","Definir o nível de exigência!",IF(Q21&gt;=P21,"","O nível adotado é menor que o exigido!"))))))</f>
        <v/>
      </c>
      <c r="T21" s="7"/>
      <c r="U21" s="31"/>
      <c r="V21" s="7"/>
      <c r="W21" s="7"/>
      <c r="AK21" s="29"/>
    </row>
    <row r="22" spans="1:37" ht="16.5" customHeight="1" x14ac:dyDescent="0.35">
      <c r="A22" s="222"/>
      <c r="B22" s="7"/>
      <c r="C22" s="7"/>
      <c r="D22" s="227"/>
      <c r="E22" s="227"/>
      <c r="F22" s="227"/>
      <c r="G22" s="25" t="s">
        <v>136</v>
      </c>
      <c r="H22" s="31" t="s">
        <v>170</v>
      </c>
      <c r="I22" s="31"/>
      <c r="J22" s="31"/>
      <c r="K22" s="31"/>
      <c r="L22" s="31"/>
      <c r="M22" s="31"/>
      <c r="N22" s="7"/>
      <c r="O22" s="33" t="str">
        <f>IF('Anexo IV'!$V$7="","","Sim")</f>
        <v>Sim</v>
      </c>
      <c r="P22" s="33">
        <f>IF($V$7="","",IF($V$7="A",'Níveis por Tipologia'!D10,IF($V$7="B",'Níveis por Tipologia'!E10,IF($V$7="C",'Níveis por Tipologia'!F10,'Níveis por Tipologia'!G10))))</f>
        <v>2</v>
      </c>
      <c r="Q22" s="47">
        <v>3</v>
      </c>
      <c r="R22" s="34"/>
      <c r="S22" s="43" t="str">
        <f>IF($V$7="","",IF(Q22="","Definir o nível de exigência!",IF(Q22&gt;=P22,"","O nível adotado é menor que o exigido!")))</f>
        <v/>
      </c>
      <c r="T22" s="7"/>
      <c r="U22" s="31"/>
      <c r="V22" s="7"/>
      <c r="W22" s="7"/>
      <c r="AK22" s="29"/>
    </row>
    <row r="23" spans="1:37" ht="16.5" customHeight="1" x14ac:dyDescent="0.35">
      <c r="A23" s="222"/>
      <c r="B23" s="7"/>
      <c r="C23" s="7"/>
      <c r="D23" s="227"/>
      <c r="E23" s="227"/>
      <c r="F23" s="227"/>
      <c r="G23" s="25" t="s">
        <v>137</v>
      </c>
      <c r="H23" s="31" t="s">
        <v>166</v>
      </c>
      <c r="I23" s="31"/>
      <c r="J23" s="31"/>
      <c r="K23" s="31"/>
      <c r="L23" s="31"/>
      <c r="M23" s="31"/>
      <c r="N23" s="7"/>
      <c r="O23" s="33" t="str">
        <f>IF('Anexo IV'!$V$7="","","Sim")</f>
        <v>Sim</v>
      </c>
      <c r="P23" s="33">
        <f>IF($V$7="","",IF($V$7="A",'Níveis por Tipologia'!D11,IF($V$7="B",'Níveis por Tipologia'!E11,IF($V$7="C",'Níveis por Tipologia'!F11,'Níveis por Tipologia'!G11))))</f>
        <v>3</v>
      </c>
      <c r="Q23" s="47">
        <v>3</v>
      </c>
      <c r="R23" s="34"/>
      <c r="S23" s="43" t="str">
        <f>IF($V$7="","",IF(Q23="","Definir o nível de exigência!",IF(Q23&gt;=P23,"","O nível adotado é menor que o exigido!")))</f>
        <v/>
      </c>
      <c r="T23" s="7"/>
      <c r="U23" s="31"/>
      <c r="V23" s="7"/>
      <c r="W23" s="7"/>
      <c r="AK23" s="29"/>
    </row>
    <row r="24" spans="1:37" ht="16.5" customHeight="1" x14ac:dyDescent="0.35">
      <c r="A24" s="222"/>
      <c r="B24" s="7"/>
      <c r="C24" s="7"/>
      <c r="D24" s="227"/>
      <c r="E24" s="227"/>
      <c r="F24" s="227"/>
      <c r="G24" s="25" t="s">
        <v>138</v>
      </c>
      <c r="H24" s="31" t="s">
        <v>83</v>
      </c>
      <c r="I24" s="31"/>
      <c r="J24" s="31"/>
      <c r="K24" s="31"/>
      <c r="L24" s="31"/>
      <c r="M24" s="31"/>
      <c r="N24" s="7"/>
      <c r="O24" s="33" t="str">
        <f>IF('Anexo IV'!$V$7="","","Sim")</f>
        <v>Sim</v>
      </c>
      <c r="P24" s="33">
        <f>IF($V$7="","",IF($V$7="A",'Níveis por Tipologia'!D12,IF($V$7="B",'Níveis por Tipologia'!E12,IF($V$7="C",'Níveis por Tipologia'!F12,'Níveis por Tipologia'!G12))))</f>
        <v>3</v>
      </c>
      <c r="Q24" s="47">
        <v>3</v>
      </c>
      <c r="R24" s="34"/>
      <c r="S24" s="43" t="str">
        <f>IF($V$7="","",IF(Q24="","Definir o nível de exigência!",IF(Q24&gt;=P24,"","O nível adotado é menor que o exigido!")))</f>
        <v/>
      </c>
      <c r="T24" s="7"/>
      <c r="U24" s="31"/>
      <c r="V24" s="7"/>
      <c r="W24" s="7"/>
      <c r="AK24" s="29"/>
    </row>
    <row r="25" spans="1:37" ht="15" customHeight="1" thickBot="1" x14ac:dyDescent="0.4">
      <c r="A25" s="222"/>
      <c r="B25" s="7"/>
      <c r="C25" s="35"/>
      <c r="D25" s="36"/>
      <c r="E25" s="36"/>
      <c r="F25" s="36"/>
      <c r="G25" s="36"/>
      <c r="H25" s="36"/>
      <c r="I25" s="36"/>
      <c r="J25" s="36"/>
      <c r="K25" s="36"/>
      <c r="L25" s="36"/>
      <c r="M25" s="36"/>
      <c r="N25" s="36"/>
      <c r="O25" s="36"/>
      <c r="P25" s="36"/>
      <c r="Q25" s="36"/>
      <c r="R25" s="37"/>
      <c r="S25" s="38"/>
      <c r="T25" s="36"/>
      <c r="U25" s="36"/>
      <c r="V25" s="35"/>
      <c r="W25" s="7"/>
    </row>
    <row r="26" spans="1:37" ht="15" customHeight="1" thickTop="1" x14ac:dyDescent="0.35">
      <c r="A26" s="222"/>
      <c r="B26" s="7"/>
      <c r="C26" s="7"/>
      <c r="D26" s="31"/>
      <c r="E26" s="31"/>
      <c r="F26" s="31"/>
      <c r="G26" s="31"/>
      <c r="H26" s="31"/>
      <c r="I26" s="31"/>
      <c r="J26" s="31"/>
      <c r="K26" s="31"/>
      <c r="L26" s="31"/>
      <c r="M26" s="31"/>
      <c r="N26" s="31"/>
      <c r="O26" s="31"/>
      <c r="P26" s="31"/>
      <c r="Q26" s="31"/>
      <c r="R26" s="39"/>
      <c r="S26" s="40"/>
      <c r="T26" s="31"/>
      <c r="U26" s="31"/>
      <c r="V26" s="7"/>
      <c r="W26" s="7"/>
    </row>
    <row r="27" spans="1:37" ht="15" customHeight="1" x14ac:dyDescent="0.35">
      <c r="A27" s="222"/>
      <c r="B27" s="7"/>
      <c r="C27" s="7"/>
      <c r="D27" s="227" t="s">
        <v>128</v>
      </c>
      <c r="E27" s="227"/>
      <c r="F27" s="227"/>
      <c r="G27" s="7"/>
      <c r="H27" s="223" t="s">
        <v>122</v>
      </c>
      <c r="I27" s="223"/>
      <c r="J27" s="223"/>
      <c r="K27" s="223"/>
      <c r="L27" s="223"/>
      <c r="M27" s="223"/>
      <c r="N27" s="48"/>
      <c r="O27" s="225" t="s">
        <v>126</v>
      </c>
      <c r="P27" s="228" t="s">
        <v>129</v>
      </c>
      <c r="Q27" s="228"/>
      <c r="R27" s="39"/>
      <c r="S27" s="44"/>
      <c r="T27" s="31"/>
      <c r="U27" s="31"/>
      <c r="V27" s="7"/>
      <c r="W27" s="7"/>
      <c r="AK27" s="29"/>
    </row>
    <row r="28" spans="1:37" ht="15" customHeight="1" x14ac:dyDescent="0.35">
      <c r="A28" s="222"/>
      <c r="B28" s="7"/>
      <c r="C28" s="7"/>
      <c r="D28" s="227"/>
      <c r="E28" s="227"/>
      <c r="F28" s="227"/>
      <c r="G28" s="7"/>
      <c r="H28" s="224"/>
      <c r="I28" s="224"/>
      <c r="J28" s="224"/>
      <c r="K28" s="224"/>
      <c r="L28" s="224"/>
      <c r="M28" s="224"/>
      <c r="N28" s="49"/>
      <c r="O28" s="226"/>
      <c r="P28" s="50" t="s">
        <v>120</v>
      </c>
      <c r="Q28" s="50" t="s">
        <v>121</v>
      </c>
      <c r="R28" s="39"/>
      <c r="S28" s="44"/>
      <c r="T28" s="31"/>
      <c r="U28" s="31"/>
      <c r="V28" s="7"/>
      <c r="W28" s="7"/>
      <c r="AK28" s="29"/>
    </row>
    <row r="29" spans="1:37" ht="6" customHeight="1" x14ac:dyDescent="0.35">
      <c r="A29" s="222"/>
      <c r="B29" s="7"/>
      <c r="C29" s="7"/>
      <c r="D29" s="227"/>
      <c r="E29" s="227"/>
      <c r="F29" s="227"/>
      <c r="G29" s="7"/>
      <c r="H29" s="41"/>
      <c r="I29" s="41"/>
      <c r="J29" s="41"/>
      <c r="K29" s="41"/>
      <c r="L29" s="41"/>
      <c r="M29" s="41"/>
      <c r="N29" s="7"/>
      <c r="O29" s="33"/>
      <c r="P29" s="31"/>
      <c r="Q29" s="31"/>
      <c r="R29" s="39"/>
      <c r="S29" s="44"/>
      <c r="T29" s="31"/>
      <c r="U29" s="31"/>
      <c r="V29" s="7"/>
      <c r="W29" s="7"/>
      <c r="AK29" s="29"/>
    </row>
    <row r="30" spans="1:37" ht="16.5" customHeight="1" x14ac:dyDescent="0.35">
      <c r="A30" s="222"/>
      <c r="B30" s="7"/>
      <c r="C30" s="7"/>
      <c r="D30" s="227"/>
      <c r="E30" s="227"/>
      <c r="F30" s="227"/>
      <c r="G30" s="25" t="s">
        <v>139</v>
      </c>
      <c r="H30" s="31" t="s">
        <v>85</v>
      </c>
      <c r="I30" s="31"/>
      <c r="J30" s="31"/>
      <c r="K30" s="31"/>
      <c r="L30" s="31"/>
      <c r="M30" s="31"/>
      <c r="N30" s="7"/>
      <c r="O30" s="33" t="str">
        <f>IF('Anexo IV'!$V$7="","","Sim")</f>
        <v>Sim</v>
      </c>
      <c r="P30" s="33">
        <f>IF($V$7="","",IF($V$7="A",'Níveis por Tipologia'!D13,IF($V$7="B",'Níveis por Tipologia'!E13,IF($V$7="C",'Níveis por Tipologia'!F13,'Níveis por Tipologia'!G13))))</f>
        <v>3</v>
      </c>
      <c r="Q30" s="47">
        <v>3</v>
      </c>
      <c r="R30" s="34"/>
      <c r="S30" s="45" t="str">
        <f>IF($V$7="","",IF(Q30="","Definir o nível de exigência!",IF(Q30&gt;=P30,"","O nível adotado é menor que o exigido!")))</f>
        <v/>
      </c>
      <c r="T30" s="7"/>
      <c r="U30" s="31"/>
      <c r="V30" s="7"/>
      <c r="W30" s="7"/>
      <c r="AK30" s="29"/>
    </row>
    <row r="31" spans="1:37" ht="16.5" customHeight="1" x14ac:dyDescent="0.35">
      <c r="A31" s="222"/>
      <c r="B31" s="7"/>
      <c r="C31" s="7"/>
      <c r="D31" s="227"/>
      <c r="E31" s="227"/>
      <c r="F31" s="227"/>
      <c r="G31" s="25" t="s">
        <v>140</v>
      </c>
      <c r="H31" s="31" t="s">
        <v>87</v>
      </c>
      <c r="I31" s="31"/>
      <c r="J31" s="31"/>
      <c r="K31" s="31"/>
      <c r="L31" s="31"/>
      <c r="M31" s="31"/>
      <c r="N31" s="7"/>
      <c r="O31" s="33" t="str">
        <f>IF('Anexo IV'!$V$7="","","Sim")</f>
        <v>Sim</v>
      </c>
      <c r="P31" s="33">
        <f>IF($V$7="","",IF($V$7="A",'Níveis por Tipologia'!D14,IF($V$7="B",'Níveis por Tipologia'!E14,IF($V$7="C",'Níveis por Tipologia'!F14,'Níveis por Tipologia'!G14))))</f>
        <v>3</v>
      </c>
      <c r="Q31" s="47">
        <v>4</v>
      </c>
      <c r="R31" s="34"/>
      <c r="S31" s="45" t="str">
        <f>IF($V$7="","",IF(Q31="","Definir o nível de exigência!",IF(Q31&gt;=P31,"","O nível adotado é menor que o exigido!")))</f>
        <v/>
      </c>
      <c r="T31" s="7"/>
      <c r="U31" s="31"/>
      <c r="V31" s="7"/>
      <c r="W31" s="7"/>
      <c r="AK31" s="29"/>
    </row>
    <row r="32" spans="1:37" ht="16.5" customHeight="1" x14ac:dyDescent="0.35">
      <c r="A32" s="222"/>
      <c r="B32" s="7"/>
      <c r="C32" s="7"/>
      <c r="D32" s="227"/>
      <c r="E32" s="227"/>
      <c r="F32" s="227"/>
      <c r="G32" s="25" t="s">
        <v>141</v>
      </c>
      <c r="H32" s="31" t="s">
        <v>171</v>
      </c>
      <c r="I32" s="31"/>
      <c r="J32" s="31"/>
      <c r="K32" s="31"/>
      <c r="L32" s="31"/>
      <c r="M32" s="31"/>
      <c r="N32" s="7"/>
      <c r="O32" s="33" t="str">
        <f>IF('Anexo IV'!$V$7="","","Sim")</f>
        <v>Sim</v>
      </c>
      <c r="P32" s="33">
        <f>IF($V$7="","",IF($V$7="A",'Níveis por Tipologia'!D15,IF($V$7="B",'Níveis por Tipologia'!E15,IF($V$7="C",'Níveis por Tipologia'!F15,'Níveis por Tipologia'!G15))))</f>
        <v>2</v>
      </c>
      <c r="Q32" s="47">
        <v>3</v>
      </c>
      <c r="R32" s="34"/>
      <c r="S32" s="45" t="str">
        <f>IF($V$7="","",IF(Q32="","Definir o nível de exigência!",IF(Q32&gt;=P32,"","O nível adotado é menor que o exigido!")))</f>
        <v/>
      </c>
      <c r="T32" s="7"/>
      <c r="U32" s="31"/>
      <c r="V32" s="7"/>
      <c r="W32" s="7"/>
      <c r="AK32" s="29"/>
    </row>
    <row r="33" spans="1:37" ht="16.5" customHeight="1" x14ac:dyDescent="0.35">
      <c r="A33" s="222"/>
      <c r="B33" s="7"/>
      <c r="C33" s="7"/>
      <c r="D33" s="227"/>
      <c r="E33" s="227"/>
      <c r="F33" s="227"/>
      <c r="G33" s="25" t="s">
        <v>142</v>
      </c>
      <c r="H33" s="31" t="s">
        <v>90</v>
      </c>
      <c r="I33" s="31"/>
      <c r="J33" s="31"/>
      <c r="K33" s="31"/>
      <c r="L33" s="31"/>
      <c r="M33" s="31"/>
      <c r="N33" s="7"/>
      <c r="O33" s="33" t="str">
        <f>IF('Anexo IV'!$V$7="","","Sim")</f>
        <v>Sim</v>
      </c>
      <c r="P33" s="33">
        <f>IF($V$7="","",IF($V$7="A",'Níveis por Tipologia'!D16,IF($V$7="B",'Níveis por Tipologia'!E16,IF($V$7="C",'Níveis por Tipologia'!F16,'Níveis por Tipologia'!G16))))</f>
        <v>4</v>
      </c>
      <c r="Q33" s="47">
        <v>5</v>
      </c>
      <c r="R33" s="34"/>
      <c r="S33" s="45" t="str">
        <f>IF($V$7="","",IF(Q33="","Definir o nível de exigência!",IF(Q33&gt;=P33,"","O nível adotado é menor que o exigido!")))</f>
        <v/>
      </c>
      <c r="T33" s="7"/>
      <c r="U33" s="31"/>
      <c r="V33" s="7"/>
      <c r="W33" s="7"/>
      <c r="AK33" s="29"/>
    </row>
    <row r="34" spans="1:37" ht="16.5" customHeight="1" x14ac:dyDescent="0.35">
      <c r="A34" s="222"/>
      <c r="B34" s="7"/>
      <c r="C34" s="7"/>
      <c r="D34" s="227"/>
      <c r="E34" s="227"/>
      <c r="F34" s="227"/>
      <c r="G34" s="25" t="s">
        <v>143</v>
      </c>
      <c r="H34" s="31" t="s">
        <v>92</v>
      </c>
      <c r="I34" s="31"/>
      <c r="J34" s="31"/>
      <c r="K34" s="31"/>
      <c r="L34" s="31"/>
      <c r="M34" s="31"/>
      <c r="N34" s="7"/>
      <c r="O34" s="28" t="s">
        <v>123</v>
      </c>
      <c r="P34" s="33">
        <f>IF($V$7="","",IF($V$7="A",'Níveis por Tipologia'!D17,IF($V$7="B",'Níveis por Tipologia'!E17,IF($V$7="C",'Níveis por Tipologia'!F17,'Níveis por Tipologia'!G17))))</f>
        <v>2</v>
      </c>
      <c r="Q34" s="47">
        <v>4</v>
      </c>
      <c r="R34" s="34" t="str">
        <f>IF($V$7="","",IF($V$7="A",'Níveis por Tipologia'!L17,IF($V$7="B",'Níveis por Tipologia'!M17,IF($V$7="C",'Níveis por Tipologia'!N17,'Níveis por Tipologia'!O17))))</f>
        <v>Não</v>
      </c>
      <c r="S34" s="45" t="str">
        <f>IF(R34="","",IF(O34="","Informar se a variável será avaliada!",IF(AND(O34="Não",OR($V$7="B",$V$7="C",$V$7="D")),"Avaliação obrigatória p/ a tipologia!",IF(O34="Não","",IF(O34="","Definir o nível de exigência!",IF(Q34&gt;=P34,"","O nível adotado é menor que o exigido!"))))))</f>
        <v/>
      </c>
      <c r="T34" s="7"/>
      <c r="U34" s="31"/>
      <c r="V34" s="7"/>
      <c r="W34" s="7"/>
      <c r="AK34" s="29"/>
    </row>
    <row r="35" spans="1:37" ht="16.5" customHeight="1" x14ac:dyDescent="0.35">
      <c r="A35" s="222"/>
      <c r="B35" s="7"/>
      <c r="C35" s="7"/>
      <c r="D35" s="227"/>
      <c r="E35" s="227"/>
      <c r="F35" s="227"/>
      <c r="G35" s="25" t="s">
        <v>144</v>
      </c>
      <c r="H35" s="31" t="s">
        <v>94</v>
      </c>
      <c r="I35" s="31"/>
      <c r="J35" s="31"/>
      <c r="K35" s="31"/>
      <c r="L35" s="31"/>
      <c r="M35" s="31"/>
      <c r="N35" s="7"/>
      <c r="O35" s="28" t="s">
        <v>123</v>
      </c>
      <c r="P35" s="33">
        <f>IF($V$7="","",IF($V$7="A",'Níveis por Tipologia'!D18,IF($V$7="B",'Níveis por Tipologia'!E18,IF($V$7="C",'Níveis por Tipologia'!F18,'Níveis por Tipologia'!G18))))</f>
        <v>2</v>
      </c>
      <c r="Q35" s="47">
        <v>4</v>
      </c>
      <c r="R35" s="34" t="str">
        <f>IF($V$7="","",IF($V$7="A",'Níveis por Tipologia'!L18,IF($V$7="B",'Níveis por Tipologia'!M18,IF($V$7="C",'Níveis por Tipologia'!N18,'Níveis por Tipologia'!O18))))</f>
        <v>Sim</v>
      </c>
      <c r="S35" s="45" t="str">
        <f>IF(R35="","",IF(O35="","Informar se a variável será avaliada!",IF(AND(O35="Não",$V$7="D"),"Avaliação obrigatória p/ a tipologia!",IF(O35="Não","",IF(O35="","Definir o nível de exigência!",IF(Q35&gt;=P35,"","O nível adotado é menor que o exigido!"))))))</f>
        <v/>
      </c>
      <c r="T35" s="7"/>
      <c r="U35" s="31"/>
      <c r="V35" s="7"/>
      <c r="W35" s="7"/>
      <c r="AK35" s="29"/>
    </row>
    <row r="36" spans="1:37" ht="16.5" customHeight="1" x14ac:dyDescent="0.35">
      <c r="A36" s="222"/>
      <c r="B36" s="7"/>
      <c r="C36" s="7"/>
      <c r="D36" s="227"/>
      <c r="E36" s="227"/>
      <c r="F36" s="227"/>
      <c r="G36" s="25" t="s">
        <v>145</v>
      </c>
      <c r="H36" s="31" t="s">
        <v>96</v>
      </c>
      <c r="I36" s="31"/>
      <c r="J36" s="31"/>
      <c r="K36" s="31"/>
      <c r="L36" s="31"/>
      <c r="M36" s="31"/>
      <c r="N36" s="7"/>
      <c r="O36" s="28" t="s">
        <v>123</v>
      </c>
      <c r="P36" s="33">
        <f>IF($V$7="","",IF($V$7="A",'Níveis por Tipologia'!D19,IF($V$7="B",'Níveis por Tipologia'!E19,IF($V$7="C",'Níveis por Tipologia'!F19,'Níveis por Tipologia'!G19))))</f>
        <v>3</v>
      </c>
      <c r="Q36" s="47">
        <v>3</v>
      </c>
      <c r="R36" s="34" t="str">
        <f>IF($V$7="","",IF($V$7="A",'Níveis por Tipologia'!L19,IF($V$7="B",'Níveis por Tipologia'!M19,IF($V$7="C",'Níveis por Tipologia'!N19,'Níveis por Tipologia'!O19))))</f>
        <v>Não</v>
      </c>
      <c r="S36" s="45" t="str">
        <f>IF(R36="","",IF(O36="","Informar se a variável será avaliada!",IF(AND(O36="Não",OR($V$7="B",$V$7="C",$V$7="D")),"Avaliação obrigatória p/ a tipologia!",IF(O36="Não","",IF(O36="","Definir o nível de exigência!",IF(Q36&gt;=P36,"","O nível adotado é menor que o exigido!"))))))</f>
        <v/>
      </c>
      <c r="T36" s="7"/>
      <c r="U36" s="31"/>
      <c r="V36" s="7"/>
      <c r="W36" s="7"/>
      <c r="AK36" s="29"/>
    </row>
    <row r="37" spans="1:37" ht="15" customHeight="1" thickBot="1" x14ac:dyDescent="0.4">
      <c r="A37" s="222"/>
      <c r="B37" s="7"/>
      <c r="C37" s="35"/>
      <c r="D37" s="36"/>
      <c r="E37" s="36"/>
      <c r="F37" s="36"/>
      <c r="G37" s="36"/>
      <c r="H37" s="36"/>
      <c r="I37" s="36"/>
      <c r="J37" s="36"/>
      <c r="K37" s="36"/>
      <c r="L37" s="36"/>
      <c r="M37" s="36"/>
      <c r="N37" s="36"/>
      <c r="O37" s="36"/>
      <c r="P37" s="36"/>
      <c r="Q37" s="36"/>
      <c r="R37" s="37"/>
      <c r="S37" s="38"/>
      <c r="T37" s="36"/>
      <c r="U37" s="36"/>
      <c r="V37" s="35"/>
      <c r="W37" s="7"/>
    </row>
    <row r="38" spans="1:37" ht="15" customHeight="1" thickTop="1" x14ac:dyDescent="0.35">
      <c r="A38" s="222"/>
      <c r="B38" s="7"/>
      <c r="C38" s="7"/>
      <c r="D38" s="31"/>
      <c r="E38" s="31"/>
      <c r="F38" s="31"/>
      <c r="G38" s="31"/>
      <c r="H38" s="31"/>
      <c r="I38" s="31"/>
      <c r="J38" s="31"/>
      <c r="K38" s="31"/>
      <c r="L38" s="31"/>
      <c r="M38" s="31"/>
      <c r="N38" s="31"/>
      <c r="O38" s="31"/>
      <c r="P38" s="31"/>
      <c r="Q38" s="31"/>
      <c r="R38" s="39"/>
      <c r="S38" s="40"/>
      <c r="T38" s="31"/>
      <c r="U38" s="31"/>
      <c r="V38" s="7"/>
      <c r="W38" s="7"/>
    </row>
    <row r="39" spans="1:37" ht="15" customHeight="1" x14ac:dyDescent="0.35">
      <c r="A39" s="222"/>
      <c r="B39" s="7"/>
      <c r="C39" s="7"/>
      <c r="D39" s="227" t="s">
        <v>158</v>
      </c>
      <c r="E39" s="227"/>
      <c r="F39" s="227"/>
      <c r="G39" s="7"/>
      <c r="H39" s="223" t="s">
        <v>122</v>
      </c>
      <c r="I39" s="223"/>
      <c r="J39" s="223"/>
      <c r="K39" s="223"/>
      <c r="L39" s="223"/>
      <c r="M39" s="223"/>
      <c r="N39" s="48"/>
      <c r="O39" s="225" t="s">
        <v>126</v>
      </c>
      <c r="P39" s="228" t="s">
        <v>129</v>
      </c>
      <c r="Q39" s="228"/>
      <c r="R39" s="39"/>
      <c r="S39" s="44"/>
      <c r="T39" s="31"/>
      <c r="U39" s="31"/>
      <c r="V39" s="7"/>
      <c r="W39" s="7"/>
      <c r="AK39" s="29"/>
    </row>
    <row r="40" spans="1:37" ht="15" customHeight="1" x14ac:dyDescent="0.35">
      <c r="A40" s="222"/>
      <c r="B40" s="7"/>
      <c r="C40" s="7"/>
      <c r="D40" s="227"/>
      <c r="E40" s="227"/>
      <c r="F40" s="227"/>
      <c r="G40" s="7"/>
      <c r="H40" s="224"/>
      <c r="I40" s="224"/>
      <c r="J40" s="224"/>
      <c r="K40" s="224"/>
      <c r="L40" s="224"/>
      <c r="M40" s="224"/>
      <c r="N40" s="49"/>
      <c r="O40" s="226"/>
      <c r="P40" s="50" t="s">
        <v>120</v>
      </c>
      <c r="Q40" s="50" t="s">
        <v>121</v>
      </c>
      <c r="R40" s="39"/>
      <c r="S40" s="44"/>
      <c r="T40" s="31"/>
      <c r="U40" s="31"/>
      <c r="V40" s="7"/>
      <c r="W40" s="7"/>
      <c r="AK40" s="29"/>
    </row>
    <row r="41" spans="1:37" ht="6" customHeight="1" x14ac:dyDescent="0.35">
      <c r="A41" s="222"/>
      <c r="B41" s="7"/>
      <c r="C41" s="7"/>
      <c r="D41" s="227"/>
      <c r="E41" s="227"/>
      <c r="F41" s="227"/>
      <c r="G41" s="7"/>
      <c r="H41" s="41"/>
      <c r="I41" s="41"/>
      <c r="J41" s="41"/>
      <c r="K41" s="41"/>
      <c r="L41" s="41"/>
      <c r="M41" s="41"/>
      <c r="N41" s="7"/>
      <c r="O41" s="33"/>
      <c r="P41" s="31"/>
      <c r="Q41" s="31"/>
      <c r="R41" s="39"/>
      <c r="S41" s="44"/>
      <c r="T41" s="31"/>
      <c r="U41" s="31"/>
      <c r="V41" s="7"/>
      <c r="W41" s="7"/>
      <c r="AK41" s="29"/>
    </row>
    <row r="42" spans="1:37" ht="16.5" customHeight="1" x14ac:dyDescent="0.35">
      <c r="A42" s="222"/>
      <c r="B42" s="7"/>
      <c r="C42" s="7"/>
      <c r="D42" s="227"/>
      <c r="E42" s="227"/>
      <c r="F42" s="227"/>
      <c r="G42" s="25" t="s">
        <v>146</v>
      </c>
      <c r="H42" s="31" t="s">
        <v>99</v>
      </c>
      <c r="I42" s="31"/>
      <c r="J42" s="31"/>
      <c r="K42" s="31"/>
      <c r="L42" s="31"/>
      <c r="M42" s="31"/>
      <c r="N42" s="7"/>
      <c r="O42" s="33" t="str">
        <f>IF('Anexo IV'!$V$7="","","Sim")</f>
        <v>Sim</v>
      </c>
      <c r="P42" s="33">
        <f>IF($V$7="","",IF($V$7="A",'Níveis por Tipologia'!D20,IF($V$7="B",'Níveis por Tipologia'!E20,IF($V$7="C",'Níveis por Tipologia'!F20,'Níveis por Tipologia'!G20))))</f>
        <v>3</v>
      </c>
      <c r="Q42" s="47">
        <v>3</v>
      </c>
      <c r="R42" s="34"/>
      <c r="S42" s="45" t="str">
        <f>IF($V$7="","",IF(Q42="","Definir o nível de exigência!",IF(Q42&gt;=P42,"","O nível adotado é menor que o exigido!")))</f>
        <v/>
      </c>
      <c r="T42" s="7"/>
      <c r="U42" s="31"/>
      <c r="V42" s="7"/>
      <c r="W42" s="7"/>
      <c r="AK42" s="29"/>
    </row>
    <row r="43" spans="1:37" ht="16.5" customHeight="1" x14ac:dyDescent="0.35">
      <c r="A43" s="222"/>
      <c r="B43" s="7"/>
      <c r="C43" s="7"/>
      <c r="D43" s="227"/>
      <c r="E43" s="227"/>
      <c r="F43" s="227"/>
      <c r="G43" s="25" t="s">
        <v>147</v>
      </c>
      <c r="H43" s="31" t="s">
        <v>172</v>
      </c>
      <c r="I43" s="31"/>
      <c r="J43" s="31"/>
      <c r="K43" s="31"/>
      <c r="L43" s="31"/>
      <c r="M43" s="31"/>
      <c r="N43" s="7"/>
      <c r="O43" s="33" t="str">
        <f>IF('Anexo IV'!$V$7="","","Sim")</f>
        <v>Sim</v>
      </c>
      <c r="P43" s="33">
        <f>IF($V$7="","",IF($V$7="A",'Níveis por Tipologia'!D21,IF($V$7="B",'Níveis por Tipologia'!E21,IF($V$7="C",'Níveis por Tipologia'!F21,'Níveis por Tipologia'!G21))))</f>
        <v>3</v>
      </c>
      <c r="Q43" s="47">
        <v>3</v>
      </c>
      <c r="R43" s="34"/>
      <c r="S43" s="45" t="str">
        <f>IF($V$7="","",IF(Q43="","Definir o nível de exigência!",IF(Q43&gt;=P43,"","O nível adotado é menor que o exigido!")))</f>
        <v/>
      </c>
      <c r="T43" s="7"/>
      <c r="U43" s="31"/>
      <c r="V43" s="7"/>
      <c r="W43" s="7"/>
      <c r="AK43" s="29"/>
    </row>
    <row r="44" spans="1:37" ht="16.5" customHeight="1" x14ac:dyDescent="0.35">
      <c r="A44" s="222"/>
      <c r="B44" s="7"/>
      <c r="C44" s="7"/>
      <c r="D44" s="227"/>
      <c r="E44" s="227"/>
      <c r="F44" s="227"/>
      <c r="G44" s="25" t="s">
        <v>165</v>
      </c>
      <c r="H44" s="31" t="s">
        <v>102</v>
      </c>
      <c r="I44" s="31"/>
      <c r="J44" s="31"/>
      <c r="K44" s="31"/>
      <c r="L44" s="31"/>
      <c r="M44" s="31"/>
      <c r="N44" s="7"/>
      <c r="O44" s="33" t="str">
        <f>IF('Anexo IV'!$V$7="","","Sim")</f>
        <v>Sim</v>
      </c>
      <c r="P44" s="33">
        <f>IF($V$7="","",IF($V$7="A",'Níveis por Tipologia'!D22,IF($V$7="B",'Níveis por Tipologia'!E22,IF($V$7="C",'Níveis por Tipologia'!F22,'Níveis por Tipologia'!G22))))</f>
        <v>4</v>
      </c>
      <c r="Q44" s="47">
        <v>5</v>
      </c>
      <c r="R44" s="34"/>
      <c r="S44" s="45" t="str">
        <f>IF($V$7="","",IF(Q44="","Definir o nível de exigência!",IF(Q44&gt;=P44,"","O nível adotado é menor que o exigido!")))</f>
        <v/>
      </c>
      <c r="T44" s="7"/>
      <c r="U44" s="31"/>
      <c r="V44" s="7"/>
      <c r="W44" s="7"/>
      <c r="AK44" s="29"/>
    </row>
    <row r="45" spans="1:37" ht="16.5" customHeight="1" x14ac:dyDescent="0.35">
      <c r="A45" s="222"/>
      <c r="B45" s="7"/>
      <c r="C45" s="7"/>
      <c r="D45" s="227"/>
      <c r="E45" s="227"/>
      <c r="F45" s="227"/>
      <c r="G45" s="25" t="s">
        <v>148</v>
      </c>
      <c r="H45" s="31" t="s">
        <v>173</v>
      </c>
      <c r="I45" s="31"/>
      <c r="J45" s="31"/>
      <c r="K45" s="31"/>
      <c r="L45" s="31"/>
      <c r="M45" s="31"/>
      <c r="N45" s="7"/>
      <c r="O45" s="33" t="str">
        <f>IF('Anexo IV'!$V$7="","","Sim")</f>
        <v>Sim</v>
      </c>
      <c r="P45" s="33">
        <f>IF($V$7="","",IF($V$7="A",'Níveis por Tipologia'!D23,IF($V$7="B",'Níveis por Tipologia'!E23,IF($V$7="C",'Níveis por Tipologia'!F23,'Níveis por Tipologia'!G23))))</f>
        <v>3</v>
      </c>
      <c r="Q45" s="47">
        <v>4</v>
      </c>
      <c r="R45" s="34"/>
      <c r="S45" s="45" t="str">
        <f>IF($V$7="","",IF(Q45="","Definir o nível de exigência!",IF(Q45&gt;=P45,"","O nível adotado é menor que o exigido!")))</f>
        <v/>
      </c>
      <c r="T45" s="7"/>
      <c r="U45" s="31"/>
      <c r="V45" s="7"/>
      <c r="W45" s="7"/>
      <c r="AK45" s="29"/>
    </row>
    <row r="46" spans="1:37" ht="16.5" customHeight="1" x14ac:dyDescent="0.35">
      <c r="A46" s="222"/>
      <c r="B46" s="7"/>
      <c r="C46" s="7"/>
      <c r="D46" s="227"/>
      <c r="E46" s="227"/>
      <c r="F46" s="227"/>
      <c r="G46" s="25" t="s">
        <v>149</v>
      </c>
      <c r="H46" s="31" t="s">
        <v>105</v>
      </c>
      <c r="I46" s="31"/>
      <c r="J46" s="31"/>
      <c r="K46" s="31"/>
      <c r="L46" s="31"/>
      <c r="M46" s="31"/>
      <c r="N46" s="7"/>
      <c r="O46" s="28" t="s">
        <v>123</v>
      </c>
      <c r="P46" s="33">
        <f>IF($V$7="","",IF($V$7="A",'Níveis por Tipologia'!D24,IF($V$7="B",'Níveis por Tipologia'!E24,IF($V$7="C",'Níveis por Tipologia'!F24,'Níveis por Tipologia'!G24))))</f>
        <v>3</v>
      </c>
      <c r="Q46" s="47">
        <v>4</v>
      </c>
      <c r="R46" s="34" t="str">
        <f>IF($V$7="","",IF($V$7="A",'Níveis por Tipologia'!L24,IF($V$7="B",'Níveis por Tipologia'!M24,IF($V$7="C",'Níveis por Tipologia'!N24,'Níveis por Tipologia'!O24))))</f>
        <v>Não</v>
      </c>
      <c r="S46" s="45" t="str">
        <f>IF(R46="","",IF(O46="","Informar se a variável será avaliada!",IF(AND(O46="Não",OR($V$7="B",$V$7="C",$V$7="D")),"Avaliação obrigatória p/ a tipologia!",IF(O46="Não","",IF(O46="","Definir o nível de exigência!",IF(Q46&gt;=P46,"","O nível adotado é menor que o exigido!"))))))</f>
        <v/>
      </c>
      <c r="T46" s="7"/>
      <c r="U46" s="31"/>
      <c r="V46" s="7"/>
      <c r="W46" s="7"/>
      <c r="AK46" s="29"/>
    </row>
    <row r="47" spans="1:37" ht="16.5" customHeight="1" x14ac:dyDescent="0.35">
      <c r="A47" s="222"/>
      <c r="B47" s="7"/>
      <c r="C47" s="7"/>
      <c r="D47" s="227"/>
      <c r="E47" s="227"/>
      <c r="F47" s="227"/>
      <c r="G47" s="25" t="s">
        <v>150</v>
      </c>
      <c r="H47" s="31" t="s">
        <v>107</v>
      </c>
      <c r="I47" s="31"/>
      <c r="J47" s="31"/>
      <c r="K47" s="31"/>
      <c r="L47" s="31"/>
      <c r="M47" s="31"/>
      <c r="N47" s="7"/>
      <c r="O47" s="28" t="s">
        <v>123</v>
      </c>
      <c r="P47" s="33">
        <f>IF($V$7="","",IF($V$7="A",'Níveis por Tipologia'!D25,IF($V$7="B",'Níveis por Tipologia'!E25,IF($V$7="C",'Níveis por Tipologia'!F25,'Níveis por Tipologia'!G25))))</f>
        <v>3</v>
      </c>
      <c r="Q47" s="47">
        <v>3</v>
      </c>
      <c r="R47" s="34" t="str">
        <f>IF($V$7="","",IF($V$7="A",'Níveis por Tipologia'!L25,IF($V$7="B",'Níveis por Tipologia'!M25,IF($V$7="C",'Níveis por Tipologia'!N25,'Níveis por Tipologia'!O25))))</f>
        <v>Não</v>
      </c>
      <c r="S47" s="45" t="str">
        <f t="shared" ref="S47:S48" si="0">IF(R47="","",IF(O47="","Informar se a variável será avaliada!",IF(AND(O47="Não",OR($V$7="B",$V$7="C",$V$7="D")),"Avaliação obrigatória p/ a tipologia!",IF(O47="Não","",IF(O47="","Definir o nível de exigência!",IF(Q47&gt;=P47,"","O nível adotado é menor que o exigido!"))))))</f>
        <v/>
      </c>
      <c r="T47" s="7"/>
      <c r="U47" s="31"/>
      <c r="V47" s="7"/>
      <c r="W47" s="7"/>
      <c r="AK47" s="29"/>
    </row>
    <row r="48" spans="1:37" ht="16.5" customHeight="1" x14ac:dyDescent="0.35">
      <c r="A48" s="222"/>
      <c r="B48" s="7"/>
      <c r="C48" s="7"/>
      <c r="D48" s="57"/>
      <c r="E48" s="57"/>
      <c r="F48" s="57"/>
      <c r="G48" s="25" t="s">
        <v>189</v>
      </c>
      <c r="H48" s="31" t="s">
        <v>97</v>
      </c>
      <c r="I48" s="31"/>
      <c r="J48" s="31"/>
      <c r="K48" s="31"/>
      <c r="L48" s="31"/>
      <c r="M48" s="31"/>
      <c r="N48" s="7"/>
      <c r="O48" s="28" t="s">
        <v>123</v>
      </c>
      <c r="P48" s="33">
        <f>IF($V$7="","",IF($V$7="A",'Níveis por Tipologia'!D26,IF($V$7="B",'Níveis por Tipologia'!E26,IF($V$7="C",'Níveis por Tipologia'!F26,'Níveis por Tipologia'!G26))))</f>
        <v>3</v>
      </c>
      <c r="Q48" s="47">
        <v>3</v>
      </c>
      <c r="R48" s="34" t="str">
        <f>IF($V$7="","",IF($V$7="A",'Níveis por Tipologia'!L26,IF($V$7="B",'Níveis por Tipologia'!M26,IF($V$7="C",'Níveis por Tipologia'!N26,'Níveis por Tipologia'!O26))))</f>
        <v>Não</v>
      </c>
      <c r="S48" s="45" t="str">
        <f t="shared" si="0"/>
        <v/>
      </c>
      <c r="T48" s="7"/>
      <c r="U48" s="31"/>
      <c r="V48" s="7"/>
      <c r="W48" s="7"/>
      <c r="AK48" s="29"/>
    </row>
    <row r="49" spans="1:37" ht="16.5" customHeight="1" x14ac:dyDescent="0.35">
      <c r="A49" s="222"/>
      <c r="B49" s="7"/>
      <c r="C49" s="7"/>
      <c r="D49" s="57"/>
      <c r="E49" s="57"/>
      <c r="F49" s="57"/>
      <c r="G49" s="25" t="s">
        <v>190</v>
      </c>
      <c r="H49" s="31" t="s">
        <v>176</v>
      </c>
      <c r="I49" s="31"/>
      <c r="J49" s="31"/>
      <c r="K49" s="31"/>
      <c r="L49" s="31"/>
      <c r="M49" s="31"/>
      <c r="N49" s="7"/>
      <c r="O49" s="33" t="str">
        <f>IF('Anexo IV'!$V$7="","","Sim")</f>
        <v>Sim</v>
      </c>
      <c r="P49" s="33">
        <f>IF($V$7="","",IF($V$7="A",'Níveis por Tipologia'!D27,IF($V$7="B",'Níveis por Tipologia'!E27,IF($V$7="C",'Níveis por Tipologia'!F27,'Níveis por Tipologia'!G27))))</f>
        <v>3</v>
      </c>
      <c r="Q49" s="47">
        <v>3</v>
      </c>
      <c r="R49" s="34"/>
      <c r="S49" s="43" t="str">
        <f>IF($V$7="","",IF(Q49="","Definir o nível de exigência!",IF(Q49&gt;=P49,"","O nível adotado é menor que o exigido!")))</f>
        <v/>
      </c>
      <c r="T49" s="7"/>
      <c r="U49" s="31"/>
      <c r="V49" s="7"/>
      <c r="W49" s="7"/>
      <c r="AK49" s="29"/>
    </row>
    <row r="50" spans="1:37" ht="15" customHeight="1" thickBot="1" x14ac:dyDescent="0.4">
      <c r="A50" s="222"/>
      <c r="B50" s="7"/>
      <c r="C50" s="35"/>
      <c r="D50" s="36"/>
      <c r="E50" s="36"/>
      <c r="F50" s="36"/>
      <c r="G50" s="36"/>
      <c r="H50" s="36"/>
      <c r="I50" s="36"/>
      <c r="J50" s="36"/>
      <c r="K50" s="36"/>
      <c r="L50" s="36"/>
      <c r="M50" s="36"/>
      <c r="N50" s="36"/>
      <c r="O50" s="36"/>
      <c r="P50" s="36"/>
      <c r="Q50" s="36"/>
      <c r="R50" s="37"/>
      <c r="S50" s="38"/>
      <c r="T50" s="36"/>
      <c r="U50" s="36"/>
      <c r="V50" s="35"/>
      <c r="W50" s="7"/>
    </row>
    <row r="51" spans="1:37" ht="15" customHeight="1" thickTop="1" x14ac:dyDescent="0.35">
      <c r="A51" s="222"/>
      <c r="B51" s="7"/>
      <c r="C51" s="7"/>
      <c r="D51" s="31"/>
      <c r="E51" s="31"/>
      <c r="F51" s="31"/>
      <c r="G51" s="31"/>
      <c r="H51" s="31"/>
      <c r="I51" s="31"/>
      <c r="J51" s="31"/>
      <c r="K51" s="31"/>
      <c r="L51" s="31"/>
      <c r="M51" s="31"/>
      <c r="N51" s="31"/>
      <c r="O51" s="31"/>
      <c r="P51" s="31"/>
      <c r="Q51" s="31"/>
      <c r="R51" s="39"/>
      <c r="S51" s="40"/>
      <c r="T51" s="31"/>
      <c r="U51" s="31"/>
      <c r="V51" s="7"/>
      <c r="W51" s="7"/>
    </row>
    <row r="52" spans="1:37" ht="15" customHeight="1" x14ac:dyDescent="0.35">
      <c r="A52" s="222"/>
      <c r="B52" s="7"/>
      <c r="C52" s="7"/>
      <c r="D52" s="227" t="s">
        <v>159</v>
      </c>
      <c r="E52" s="227"/>
      <c r="F52" s="227"/>
      <c r="G52" s="7"/>
      <c r="H52" s="223" t="s">
        <v>122</v>
      </c>
      <c r="I52" s="223"/>
      <c r="J52" s="223"/>
      <c r="K52" s="223"/>
      <c r="L52" s="223"/>
      <c r="M52" s="223"/>
      <c r="N52" s="48"/>
      <c r="O52" s="225" t="s">
        <v>126</v>
      </c>
      <c r="P52" s="228" t="s">
        <v>129</v>
      </c>
      <c r="Q52" s="228"/>
      <c r="R52" s="31"/>
      <c r="S52" s="44"/>
      <c r="T52" s="31"/>
      <c r="U52" s="31"/>
      <c r="V52" s="7"/>
      <c r="W52" s="7"/>
      <c r="AK52" s="29"/>
    </row>
    <row r="53" spans="1:37" ht="15" customHeight="1" x14ac:dyDescent="0.35">
      <c r="A53" s="222"/>
      <c r="B53" s="7"/>
      <c r="C53" s="7"/>
      <c r="D53" s="227"/>
      <c r="E53" s="227"/>
      <c r="F53" s="227"/>
      <c r="G53" s="7"/>
      <c r="H53" s="224"/>
      <c r="I53" s="224"/>
      <c r="J53" s="224"/>
      <c r="K53" s="224"/>
      <c r="L53" s="224"/>
      <c r="M53" s="224"/>
      <c r="N53" s="49"/>
      <c r="O53" s="226"/>
      <c r="P53" s="50" t="s">
        <v>120</v>
      </c>
      <c r="Q53" s="50" t="s">
        <v>121</v>
      </c>
      <c r="R53" s="31"/>
      <c r="S53" s="44"/>
      <c r="T53" s="31"/>
      <c r="U53" s="31"/>
      <c r="V53" s="7"/>
      <c r="W53" s="7"/>
      <c r="AK53" s="29"/>
    </row>
    <row r="54" spans="1:37" ht="6" customHeight="1" x14ac:dyDescent="0.35">
      <c r="A54" s="222"/>
      <c r="B54" s="7"/>
      <c r="C54" s="7"/>
      <c r="D54" s="227"/>
      <c r="E54" s="227"/>
      <c r="F54" s="227"/>
      <c r="G54" s="7"/>
      <c r="H54" s="41"/>
      <c r="I54" s="41"/>
      <c r="J54" s="41"/>
      <c r="K54" s="41"/>
      <c r="L54" s="41"/>
      <c r="M54" s="41"/>
      <c r="N54" s="7"/>
      <c r="O54" s="33"/>
      <c r="P54" s="31"/>
      <c r="Q54" s="31"/>
      <c r="R54" s="31"/>
      <c r="S54" s="44"/>
      <c r="T54" s="31"/>
      <c r="U54" s="31"/>
      <c r="V54" s="7"/>
      <c r="W54" s="7"/>
      <c r="AK54" s="29"/>
    </row>
    <row r="55" spans="1:37" ht="16.5" customHeight="1" x14ac:dyDescent="0.35">
      <c r="A55" s="222"/>
      <c r="B55" s="7"/>
      <c r="C55" s="7"/>
      <c r="D55" s="227"/>
      <c r="E55" s="227"/>
      <c r="F55" s="227"/>
      <c r="G55" s="25" t="s">
        <v>151</v>
      </c>
      <c r="H55" s="31" t="s">
        <v>177</v>
      </c>
      <c r="I55" s="31"/>
      <c r="J55" s="31"/>
      <c r="K55" s="31"/>
      <c r="L55" s="31"/>
      <c r="M55" s="31"/>
      <c r="N55" s="7"/>
      <c r="O55" s="33" t="str">
        <f>IF('Anexo IV'!$V$7="","","Sim")</f>
        <v>Sim</v>
      </c>
      <c r="P55" s="33">
        <f>IF($V$7="","",IF($V$7="A",'Níveis por Tipologia'!D28,IF($V$7="B",'Níveis por Tipologia'!E28,IF($V$7="C",'Níveis por Tipologia'!F28,'Níveis por Tipologia'!G28))))</f>
        <v>4</v>
      </c>
      <c r="Q55" s="47">
        <v>4</v>
      </c>
      <c r="R55" s="34"/>
      <c r="S55" s="45" t="str">
        <f>IF($V$7="","",IF(Q55="","Definir o nível de exigência!",IF(Q55&gt;=P55,"","O nível adotado é menor que o exigido!")))</f>
        <v/>
      </c>
      <c r="T55" s="7"/>
      <c r="U55" s="31"/>
      <c r="V55" s="7"/>
      <c r="W55" s="7"/>
      <c r="AK55" s="29"/>
    </row>
    <row r="56" spans="1:37" ht="16.5" customHeight="1" x14ac:dyDescent="0.35">
      <c r="A56" s="222"/>
      <c r="B56" s="7"/>
      <c r="C56" s="7"/>
      <c r="D56" s="227"/>
      <c r="E56" s="227"/>
      <c r="F56" s="227"/>
      <c r="G56" s="25" t="s">
        <v>152</v>
      </c>
      <c r="H56" s="31" t="s">
        <v>110</v>
      </c>
      <c r="I56" s="31"/>
      <c r="J56" s="31"/>
      <c r="K56" s="31"/>
      <c r="L56" s="31"/>
      <c r="M56" s="31"/>
      <c r="N56" s="7"/>
      <c r="O56" s="33" t="str">
        <f>IF('Anexo IV'!$V$7="","","Sim")</f>
        <v>Sim</v>
      </c>
      <c r="P56" s="33">
        <f>IF($V$7="","",IF($V$7="A",'Níveis por Tipologia'!D29,IF($V$7="B",'Níveis por Tipologia'!E29,IF($V$7="C",'Níveis por Tipologia'!F29,'Níveis por Tipologia'!G29))))</f>
        <v>3</v>
      </c>
      <c r="Q56" s="47">
        <v>4</v>
      </c>
      <c r="R56" s="34"/>
      <c r="S56" s="45" t="str">
        <f>IF($V$7="","",IF(Q56="","Definir o nível de exigência!",IF(Q56&gt;=P56,"","O nível adotado é menor que o exigido!")))</f>
        <v/>
      </c>
      <c r="T56" s="7"/>
      <c r="U56" s="31"/>
      <c r="V56" s="7"/>
      <c r="W56" s="7"/>
      <c r="AK56" s="29"/>
    </row>
    <row r="57" spans="1:37" ht="16.5" customHeight="1" x14ac:dyDescent="0.35">
      <c r="A57" s="222"/>
      <c r="B57" s="7"/>
      <c r="C57" s="7"/>
      <c r="D57" s="227"/>
      <c r="E57" s="227"/>
      <c r="F57" s="227"/>
      <c r="G57" s="25" t="s">
        <v>153</v>
      </c>
      <c r="H57" s="31" t="s">
        <v>112</v>
      </c>
      <c r="I57" s="31"/>
      <c r="J57" s="31"/>
      <c r="K57" s="31"/>
      <c r="L57" s="31"/>
      <c r="M57" s="31"/>
      <c r="N57" s="7"/>
      <c r="O57" s="28" t="s">
        <v>123</v>
      </c>
      <c r="P57" s="33">
        <f>IF($V$7="","",IF($V$7="A",'Níveis por Tipologia'!D30,IF($V$7="B",'Níveis por Tipologia'!E30,IF($V$7="C",'Níveis por Tipologia'!F30,'Níveis por Tipologia'!G30))))</f>
        <v>3</v>
      </c>
      <c r="Q57" s="47">
        <v>4</v>
      </c>
      <c r="R57" s="34" t="str">
        <f>IF($V$7="","",IF($V$7="A",'Níveis por Tipologia'!L30,IF($V$7="B",'Níveis por Tipologia'!M30,IF($V$7="C",'Níveis por Tipologia'!N30,'Níveis por Tipologia'!O30))))</f>
        <v>Não</v>
      </c>
      <c r="S57" s="45" t="str">
        <f>IF(R57="","",IF(O57="","Informar se a variável será avaliada!",IF(AND(O57="Não",OR($V$7="B",$V$7="C",$V$7="D")),"Avaliação obrigatória p/ a tipologia!",IF(O57="Não","",IF(O57="","Definir o nível de exigência!",IF(Q57&gt;=P57,"","O nível adotado é menor que o exigido!"))))))</f>
        <v/>
      </c>
      <c r="T57" s="7"/>
      <c r="U57" s="31"/>
      <c r="V57" s="7"/>
      <c r="W57" s="7"/>
      <c r="AK57" s="29"/>
    </row>
    <row r="58" spans="1:37" ht="16.5" customHeight="1" x14ac:dyDescent="0.35">
      <c r="A58" s="222"/>
      <c r="B58" s="7"/>
      <c r="C58" s="7"/>
      <c r="D58" s="227"/>
      <c r="E58" s="227"/>
      <c r="F58" s="227"/>
      <c r="G58" s="25" t="s">
        <v>154</v>
      </c>
      <c r="H58" s="31" t="s">
        <v>114</v>
      </c>
      <c r="I58" s="31"/>
      <c r="J58" s="31"/>
      <c r="K58" s="31"/>
      <c r="L58" s="31"/>
      <c r="M58" s="31"/>
      <c r="N58" s="7"/>
      <c r="O58" s="28" t="s">
        <v>123</v>
      </c>
      <c r="P58" s="33">
        <f>IF($V$7="","",IF($V$7="A",'Níveis por Tipologia'!D31,IF($V$7="B",'Níveis por Tipologia'!E31,IF($V$7="C",'Níveis por Tipologia'!F31,'Níveis por Tipologia'!G31))))</f>
        <v>3</v>
      </c>
      <c r="Q58" s="47">
        <v>4</v>
      </c>
      <c r="R58" s="34" t="str">
        <f>IF($V$7="","",IF($V$7="A",'Níveis por Tipologia'!L31,IF($V$7="B",'Níveis por Tipologia'!M31,IF($V$7="C",'Níveis por Tipologia'!N31,'Níveis por Tipologia'!O31))))</f>
        <v>Não</v>
      </c>
      <c r="S58" s="45" t="str">
        <f>IF(R58="","",IF(O58="","Informar se a variável será avaliada!",IF(AND(O58="Não",OR($V$7="C",$V$7="D")),"Avaliação obrigatória p/ a tipologia!",IF(O58="Não","",IF(O58="","Definir o nível de exigência!",IF(Q58&gt;=P58,"","O nível adotado é menor que o exigido!"))))))</f>
        <v/>
      </c>
      <c r="T58" s="7"/>
      <c r="U58" s="31"/>
      <c r="V58" s="7"/>
      <c r="W58" s="7"/>
      <c r="AK58" s="29"/>
    </row>
    <row r="59" spans="1:37" ht="16.5" customHeight="1" x14ac:dyDescent="0.35">
      <c r="A59" s="222"/>
      <c r="B59" s="7"/>
      <c r="C59" s="7"/>
      <c r="D59" s="227"/>
      <c r="E59" s="227"/>
      <c r="F59" s="227"/>
      <c r="G59" s="25" t="s">
        <v>155</v>
      </c>
      <c r="H59" s="31" t="s">
        <v>116</v>
      </c>
      <c r="I59" s="31"/>
      <c r="J59" s="31"/>
      <c r="K59" s="31"/>
      <c r="L59" s="31"/>
      <c r="M59" s="31"/>
      <c r="N59" s="7"/>
      <c r="O59" s="28" t="s">
        <v>123</v>
      </c>
      <c r="P59" s="33">
        <f>IF($V$7="","",IF($V$7="A",'Níveis por Tipologia'!D32,IF($V$7="B",'Níveis por Tipologia'!E32,IF($V$7="C",'Níveis por Tipologia'!F32,'Níveis por Tipologia'!G32))))</f>
        <v>3</v>
      </c>
      <c r="Q59" s="47">
        <v>3</v>
      </c>
      <c r="R59" s="34" t="str">
        <f>IF($V$7="","",IF($V$7="A",'Níveis por Tipologia'!L32,IF($V$7="B",'Níveis por Tipologia'!M32,IF($V$7="C",'Níveis por Tipologia'!N32,'Níveis por Tipologia'!O32))))</f>
        <v>Não</v>
      </c>
      <c r="S59" s="45" t="str">
        <f>IF(R59="","",IF(O59="","Informar se a variável será avaliada!",IF(AND(O59="Não",OR($V$7="C",$V$7="D")),"Avaliação obrigatória p/ a tipologia!",IF(O59="Não","",IF(O59="","Definir o nível de exigência!",IF(Q59&gt;=P59,"","O nível adotado é menor que o exigido!"))))))</f>
        <v/>
      </c>
      <c r="T59" s="7"/>
      <c r="U59" s="31"/>
      <c r="V59" s="7"/>
      <c r="W59" s="7"/>
      <c r="AK59" s="29"/>
    </row>
    <row r="60" spans="1:37" ht="16.5" customHeight="1" x14ac:dyDescent="0.35">
      <c r="A60" s="222"/>
      <c r="B60" s="7"/>
      <c r="C60" s="7"/>
      <c r="D60" s="227"/>
      <c r="E60" s="227"/>
      <c r="F60" s="227"/>
      <c r="G60" s="25" t="s">
        <v>156</v>
      </c>
      <c r="H60" s="31" t="s">
        <v>118</v>
      </c>
      <c r="I60" s="31"/>
      <c r="J60" s="31"/>
      <c r="K60" s="31"/>
      <c r="L60" s="31"/>
      <c r="M60" s="31"/>
      <c r="N60" s="7"/>
      <c r="O60" s="33" t="str">
        <f>IF('Anexo IV'!$V$7="","","Sim")</f>
        <v>Sim</v>
      </c>
      <c r="P60" s="33">
        <f>IF($V$7="","",IF($V$7="A",'Níveis por Tipologia'!D33,IF($V$7="B",'Níveis por Tipologia'!E33,IF($V$7="C",'Níveis por Tipologia'!F33,'Níveis por Tipologia'!G33))))</f>
        <v>3</v>
      </c>
      <c r="Q60" s="47">
        <v>3</v>
      </c>
      <c r="R60" s="34"/>
      <c r="S60" s="45" t="str">
        <f>IF($V$7="","",IF(Q60="","Definir o nível de exigência!",IF(Q60&gt;=P60,"","O nível adotado é menor que o exigido!")))</f>
        <v/>
      </c>
      <c r="T60" s="7"/>
      <c r="U60" s="31"/>
      <c r="V60" s="7"/>
      <c r="W60" s="7"/>
      <c r="AK60" s="29"/>
    </row>
    <row r="61" spans="1:37" ht="16.5" customHeight="1" x14ac:dyDescent="0.35">
      <c r="A61" s="222"/>
      <c r="B61" s="7"/>
      <c r="C61" s="7"/>
      <c r="D61" s="227"/>
      <c r="E61" s="227"/>
      <c r="F61" s="227"/>
      <c r="G61" s="25" t="s">
        <v>157</v>
      </c>
      <c r="H61" s="31" t="s">
        <v>178</v>
      </c>
      <c r="I61" s="31"/>
      <c r="J61" s="31"/>
      <c r="K61" s="31"/>
      <c r="L61" s="31"/>
      <c r="M61" s="31"/>
      <c r="N61" s="7"/>
      <c r="O61" s="33" t="str">
        <f>IF('Anexo IV'!$V$7="","","Sim")</f>
        <v>Sim</v>
      </c>
      <c r="P61" s="33">
        <f>IF($V$7="","",IF($V$7="A",'Níveis por Tipologia'!D34,IF($V$7="B",'Níveis por Tipologia'!E34,IF($V$7="C",'Níveis por Tipologia'!F34,'Níveis por Tipologia'!G34))))</f>
        <v>3</v>
      </c>
      <c r="Q61" s="47">
        <v>3</v>
      </c>
      <c r="R61" s="34"/>
      <c r="S61" s="45" t="str">
        <f>IF($V$7="","",IF(Q61="","Definir o nível de exigência!",IF(Q61&gt;=P61,"","O nível adotado é menor que o exigido!")))</f>
        <v/>
      </c>
      <c r="T61" s="7"/>
      <c r="U61" s="31"/>
      <c r="V61" s="7"/>
      <c r="W61" s="7"/>
      <c r="AK61" s="29"/>
    </row>
    <row r="62" spans="1:37" ht="15" customHeight="1" thickBot="1" x14ac:dyDescent="0.4">
      <c r="A62" s="222"/>
      <c r="B62" s="7"/>
      <c r="C62" s="35"/>
      <c r="D62" s="36"/>
      <c r="E62" s="36"/>
      <c r="F62" s="36"/>
      <c r="G62" s="36"/>
      <c r="H62" s="36"/>
      <c r="I62" s="36"/>
      <c r="J62" s="36"/>
      <c r="K62" s="36"/>
      <c r="L62" s="36"/>
      <c r="M62" s="36"/>
      <c r="N62" s="36"/>
      <c r="O62" s="36"/>
      <c r="P62" s="36"/>
      <c r="Q62" s="36"/>
      <c r="R62" s="37"/>
      <c r="S62" s="38"/>
      <c r="T62" s="36"/>
      <c r="U62" s="36"/>
      <c r="V62" s="35"/>
      <c r="W62" s="7"/>
    </row>
    <row r="63" spans="1:37" ht="15" customHeight="1" thickTop="1" x14ac:dyDescent="0.35">
      <c r="A63" s="222"/>
      <c r="B63" s="7"/>
      <c r="C63" s="7"/>
      <c r="D63" s="31"/>
      <c r="E63" s="31"/>
      <c r="F63" s="31"/>
      <c r="G63" s="31"/>
      <c r="H63" s="31"/>
      <c r="I63" s="31"/>
      <c r="J63" s="31"/>
      <c r="K63" s="31"/>
      <c r="L63" s="31"/>
      <c r="M63" s="31"/>
      <c r="N63" s="31"/>
      <c r="O63" s="31"/>
      <c r="P63" s="31"/>
      <c r="Q63" s="31"/>
      <c r="R63" s="31"/>
      <c r="S63" s="31"/>
      <c r="T63" s="31"/>
      <c r="U63" s="31"/>
      <c r="V63" s="7"/>
      <c r="W63" s="7"/>
    </row>
    <row r="64" spans="1:37" ht="15" customHeight="1" x14ac:dyDescent="0.35">
      <c r="A64" s="222"/>
      <c r="B64" s="7"/>
      <c r="C64" s="7"/>
      <c r="D64" s="31"/>
      <c r="E64" s="31"/>
      <c r="F64" s="31"/>
      <c r="G64" s="31"/>
      <c r="H64" s="31"/>
      <c r="I64" s="31"/>
      <c r="J64" s="31"/>
      <c r="K64" s="31"/>
      <c r="L64" s="31"/>
      <c r="M64" s="31"/>
      <c r="N64" s="31"/>
      <c r="O64" s="31"/>
      <c r="P64" s="31"/>
      <c r="Q64" s="31"/>
      <c r="R64" s="31"/>
      <c r="S64" s="31"/>
      <c r="T64" s="31"/>
      <c r="U64" s="31"/>
      <c r="V64" s="7"/>
      <c r="W64" s="7"/>
    </row>
    <row r="65" spans="1:23" x14ac:dyDescent="0.35">
      <c r="A65" s="222"/>
      <c r="B65" s="7"/>
      <c r="C65" s="42"/>
      <c r="D65" s="7"/>
      <c r="E65" s="7"/>
      <c r="F65" s="7"/>
      <c r="G65" s="7"/>
      <c r="H65" s="7"/>
      <c r="I65" s="7"/>
      <c r="J65" s="7"/>
      <c r="K65" s="7"/>
      <c r="L65" s="7"/>
      <c r="M65" s="7"/>
      <c r="N65" s="7"/>
      <c r="O65" s="7"/>
      <c r="P65" s="7"/>
      <c r="Q65" s="7"/>
      <c r="R65" s="7"/>
      <c r="S65" s="7"/>
      <c r="T65" s="7"/>
      <c r="U65" s="7"/>
      <c r="V65" s="7"/>
      <c r="W65" s="7"/>
    </row>
    <row r="66" spans="1:23" x14ac:dyDescent="0.35">
      <c r="A66" s="222"/>
      <c r="B66" s="7"/>
      <c r="C66" s="27"/>
      <c r="D66" s="27"/>
      <c r="E66" s="27"/>
      <c r="F66" s="27"/>
      <c r="G66" s="27"/>
      <c r="H66" s="27"/>
      <c r="I66" s="7"/>
      <c r="J66" s="27"/>
      <c r="K66" s="27"/>
      <c r="L66" s="27"/>
      <c r="M66" s="27"/>
      <c r="N66" s="27"/>
      <c r="O66" s="27"/>
      <c r="P66" s="7"/>
      <c r="Q66" s="27"/>
      <c r="R66" s="27"/>
      <c r="S66" s="27"/>
      <c r="T66" s="27"/>
      <c r="U66" s="27"/>
      <c r="V66" s="27"/>
      <c r="W66" s="7"/>
    </row>
    <row r="67" spans="1:23" x14ac:dyDescent="0.35">
      <c r="A67" s="222"/>
      <c r="B67" s="7"/>
      <c r="C67" s="169" t="str">
        <f>IF(OR('Anexo III'!C40:H40="Nome do Representante Legal",'Anexo III'!C40:H40=""),"Nome do Representante Legal",'Anexo III'!C40:H40)</f>
        <v>Nome do Representante Legal</v>
      </c>
      <c r="D67" s="169"/>
      <c r="E67" s="169"/>
      <c r="F67" s="169"/>
      <c r="G67" s="169"/>
      <c r="H67" s="169"/>
      <c r="I67" s="7"/>
      <c r="J67" s="169" t="str">
        <f>IF(OR('Anexo III'!J40:O40="Nome do Representante Legal",'Anexo III'!J40:O40=""),"Nome do Representante Legal",'Anexo III'!J40:O40)</f>
        <v>Nome do Representante Legal</v>
      </c>
      <c r="K67" s="169"/>
      <c r="L67" s="169"/>
      <c r="M67" s="169"/>
      <c r="N67" s="169"/>
      <c r="O67" s="169"/>
      <c r="P67" s="7"/>
      <c r="Q67" s="169" t="str">
        <f>IF(OR('Anexo III'!Q40:V40="Nome do Representante Legal",'Anexo III'!Q40:V40=""),"Nome do Representante Legal",'Anexo III'!Q40:V40)</f>
        <v>Nome do Representante Legal</v>
      </c>
      <c r="R67" s="169"/>
      <c r="S67" s="169"/>
      <c r="T67" s="169"/>
      <c r="U67" s="169"/>
      <c r="V67" s="169"/>
      <c r="W67" s="7"/>
    </row>
    <row r="68" spans="1:23" x14ac:dyDescent="0.35">
      <c r="A68" s="222"/>
      <c r="B68" s="7"/>
      <c r="C68" s="100" t="s">
        <v>9</v>
      </c>
      <c r="D68" s="100"/>
      <c r="E68" s="100"/>
      <c r="F68" s="100"/>
      <c r="G68" s="100"/>
      <c r="H68" s="100"/>
      <c r="I68" s="7"/>
      <c r="J68" s="139" t="str">
        <f>IF('Anexo III'!H9="","Entidade Estadual",'Anexo III'!H9)</f>
        <v>Agência Reguladora de Águas, Energia e Saneamento Básico do DF - Adasa</v>
      </c>
      <c r="K68" s="139"/>
      <c r="L68" s="139"/>
      <c r="M68" s="139"/>
      <c r="N68" s="139"/>
      <c r="O68" s="139"/>
      <c r="P68" s="7"/>
      <c r="Q68" s="139" t="str">
        <f>IF(H11="","Conselho Estadual",H11)</f>
        <v>Conselho de Recursos Hídricos do Distrito Federal (CRH/DF)</v>
      </c>
      <c r="R68" s="139"/>
      <c r="S68" s="139"/>
      <c r="T68" s="139"/>
      <c r="U68" s="139"/>
      <c r="V68" s="139"/>
      <c r="W68" s="7"/>
    </row>
    <row r="69" spans="1:23" x14ac:dyDescent="0.35">
      <c r="A69" s="222"/>
      <c r="B69" s="7"/>
      <c r="C69" s="7"/>
      <c r="D69" s="7"/>
      <c r="E69" s="7"/>
      <c r="F69" s="7"/>
      <c r="G69" s="7"/>
      <c r="H69" s="7"/>
      <c r="I69" s="7"/>
      <c r="J69" s="139"/>
      <c r="K69" s="139"/>
      <c r="L69" s="139"/>
      <c r="M69" s="139"/>
      <c r="N69" s="139"/>
      <c r="O69" s="139"/>
      <c r="P69" s="7"/>
      <c r="Q69" s="139"/>
      <c r="R69" s="139"/>
      <c r="S69" s="139"/>
      <c r="T69" s="139"/>
      <c r="U69" s="139"/>
      <c r="V69" s="139"/>
      <c r="W69" s="7"/>
    </row>
  </sheetData>
  <sheetProtection algorithmName="SHA-512" hashValue="Q7UCG5s+aTXFSzN7hXLu1cnEz+mjrrw7MABeYANmeuj0EXlwZTFOQgZ0HqUz2qGVzmwHsFUJdcU4fk7BddqQpg==" saltValue="aHpnna25AUJMRwFwSVhRFQ==" spinCount="100000" sheet="1" objects="1" scenarios="1"/>
  <mergeCells count="31">
    <mergeCell ref="T7:U7"/>
    <mergeCell ref="R11:V11"/>
    <mergeCell ref="P13:Q13"/>
    <mergeCell ref="O13:O14"/>
    <mergeCell ref="P39:Q39"/>
    <mergeCell ref="J67:O67"/>
    <mergeCell ref="Q67:V67"/>
    <mergeCell ref="O27:O28"/>
    <mergeCell ref="D13:F24"/>
    <mergeCell ref="P52:Q52"/>
    <mergeCell ref="D27:F36"/>
    <mergeCell ref="P27:Q27"/>
    <mergeCell ref="O39:O40"/>
    <mergeCell ref="D39:F47"/>
    <mergeCell ref="D52:F61"/>
    <mergeCell ref="A3:A69"/>
    <mergeCell ref="H27:M28"/>
    <mergeCell ref="H39:M40"/>
    <mergeCell ref="H52:M53"/>
    <mergeCell ref="H11:O11"/>
    <mergeCell ref="C68:H68"/>
    <mergeCell ref="H13:M14"/>
    <mergeCell ref="O52:O53"/>
    <mergeCell ref="J68:O69"/>
    <mergeCell ref="F3:S4"/>
    <mergeCell ref="H9:O9"/>
    <mergeCell ref="P9:Q9"/>
    <mergeCell ref="R9:V9"/>
    <mergeCell ref="Q68:V69"/>
    <mergeCell ref="P11:Q11"/>
    <mergeCell ref="C67:H67"/>
  </mergeCells>
  <phoneticPr fontId="19" type="noConversion"/>
  <conditionalFormatting sqref="V7">
    <cfRule type="cellIs" dxfId="47" priority="142" operator="equal">
      <formula>""</formula>
    </cfRule>
    <cfRule type="cellIs" dxfId="46" priority="143" operator="equal">
      <formula>"D"</formula>
    </cfRule>
    <cfRule type="cellIs" dxfId="45" priority="144" operator="equal">
      <formula>"C"</formula>
    </cfRule>
    <cfRule type="cellIs" dxfId="44" priority="145" operator="equal">
      <formula>"B"</formula>
    </cfRule>
    <cfRule type="cellIs" dxfId="43" priority="146" operator="equal">
      <formula>"A"</formula>
    </cfRule>
  </conditionalFormatting>
  <conditionalFormatting sqref="R11">
    <cfRule type="cellIs" dxfId="42" priority="141" operator="equal">
      <formula>""</formula>
    </cfRule>
  </conditionalFormatting>
  <conditionalFormatting sqref="Q16:Q24 Q30:Q36 Q57:Q61 Q42:Q48">
    <cfRule type="expression" dxfId="41" priority="87">
      <formula>$V$7=""</formula>
    </cfRule>
  </conditionalFormatting>
  <conditionalFormatting sqref="O21">
    <cfRule type="expression" dxfId="40" priority="79">
      <formula>$V$7=""</formula>
    </cfRule>
  </conditionalFormatting>
  <conditionalFormatting sqref="O35">
    <cfRule type="expression" dxfId="39" priority="75">
      <formula>$V$7=""</formula>
    </cfRule>
  </conditionalFormatting>
  <conditionalFormatting sqref="Q33">
    <cfRule type="expression" dxfId="38" priority="41">
      <formula>$O$33="Não"</formula>
    </cfRule>
  </conditionalFormatting>
  <conditionalFormatting sqref="Q34">
    <cfRule type="expression" dxfId="37" priority="40">
      <formula>$O$34="Não"</formula>
    </cfRule>
  </conditionalFormatting>
  <conditionalFormatting sqref="Q35">
    <cfRule type="expression" dxfId="36" priority="39">
      <formula>$O$35="Não"</formula>
    </cfRule>
  </conditionalFormatting>
  <conditionalFormatting sqref="Q36">
    <cfRule type="expression" dxfId="35" priority="38">
      <formula>$O$36="Não"</formula>
    </cfRule>
  </conditionalFormatting>
  <conditionalFormatting sqref="Q46">
    <cfRule type="expression" dxfId="34" priority="35">
      <formula>$O$46="Não"</formula>
    </cfRule>
  </conditionalFormatting>
  <conditionalFormatting sqref="Q47:Q48">
    <cfRule type="expression" dxfId="33" priority="34">
      <formula>$O$47="Não"</formula>
    </cfRule>
  </conditionalFormatting>
  <conditionalFormatting sqref="Q57">
    <cfRule type="expression" dxfId="32" priority="33">
      <formula>$O$57="Não"</formula>
    </cfRule>
  </conditionalFormatting>
  <conditionalFormatting sqref="Q58">
    <cfRule type="expression" dxfId="31" priority="32">
      <formula>$O$58="Não"</formula>
    </cfRule>
  </conditionalFormatting>
  <conditionalFormatting sqref="Q59">
    <cfRule type="expression" dxfId="30" priority="31">
      <formula>$O$59="Não"</formula>
    </cfRule>
  </conditionalFormatting>
  <conditionalFormatting sqref="Q60">
    <cfRule type="expression" dxfId="29" priority="29">
      <formula>$O$60="Não"</formula>
    </cfRule>
  </conditionalFormatting>
  <conditionalFormatting sqref="Q61">
    <cfRule type="expression" dxfId="28" priority="27">
      <formula>$O$61="Não"</formula>
    </cfRule>
  </conditionalFormatting>
  <conditionalFormatting sqref="Q17">
    <cfRule type="expression" dxfId="27" priority="25">
      <formula>$O$17="Não"</formula>
    </cfRule>
  </conditionalFormatting>
  <conditionalFormatting sqref="Q20">
    <cfRule type="expression" dxfId="26" priority="24">
      <formula>$O$20="Não"</formula>
    </cfRule>
  </conditionalFormatting>
  <conditionalFormatting sqref="Q21">
    <cfRule type="expression" dxfId="25" priority="23">
      <formula>$O$21="Não"</formula>
    </cfRule>
  </conditionalFormatting>
  <conditionalFormatting sqref="Q43">
    <cfRule type="expression" dxfId="24" priority="22">
      <formula>$O$17="Não"</formula>
    </cfRule>
  </conditionalFormatting>
  <conditionalFormatting sqref="Q44">
    <cfRule type="expression" dxfId="23" priority="21">
      <formula>$O$33="Não"</formula>
    </cfRule>
  </conditionalFormatting>
  <conditionalFormatting sqref="Q48">
    <cfRule type="expression" dxfId="22" priority="20">
      <formula>$O$17="Não"</formula>
    </cfRule>
  </conditionalFormatting>
  <conditionalFormatting sqref="Q57">
    <cfRule type="expression" dxfId="21" priority="17">
      <formula>$O$33="Não"</formula>
    </cfRule>
  </conditionalFormatting>
  <conditionalFormatting sqref="O20">
    <cfRule type="expression" dxfId="20" priority="10">
      <formula>$V$7=""</formula>
    </cfRule>
  </conditionalFormatting>
  <conditionalFormatting sqref="O34">
    <cfRule type="expression" dxfId="19" priority="9">
      <formula>$V$7=""</formula>
    </cfRule>
  </conditionalFormatting>
  <conditionalFormatting sqref="O36">
    <cfRule type="expression" dxfId="18" priority="8">
      <formula>$V$7=""</formula>
    </cfRule>
  </conditionalFormatting>
  <conditionalFormatting sqref="O46:O47">
    <cfRule type="expression" dxfId="17" priority="7">
      <formula>$V$7=""</formula>
    </cfRule>
  </conditionalFormatting>
  <conditionalFormatting sqref="O48">
    <cfRule type="expression" dxfId="16" priority="6">
      <formula>$V$7=""</formula>
    </cfRule>
  </conditionalFormatting>
  <conditionalFormatting sqref="Q49">
    <cfRule type="expression" dxfId="15" priority="4">
      <formula>$V$7=""</formula>
    </cfRule>
  </conditionalFormatting>
  <conditionalFormatting sqref="Q55:Q56">
    <cfRule type="expression" dxfId="14" priority="3">
      <formula>$V$7=""</formula>
    </cfRule>
  </conditionalFormatting>
  <conditionalFormatting sqref="O57:O58">
    <cfRule type="expression" dxfId="13" priority="2">
      <formula>$V$7=""</formula>
    </cfRule>
  </conditionalFormatting>
  <conditionalFormatting sqref="O59">
    <cfRule type="expression" dxfId="12" priority="1">
      <formula>$V$7=""</formula>
    </cfRule>
  </conditionalFormatting>
  <dataValidations count="4">
    <dataValidation type="list" allowBlank="1" showInputMessage="1" showErrorMessage="1" sqref="O34:O36 O20:O21 O46:O48 O57:O59" xr:uid="{00000000-0002-0000-0700-000000000000}">
      <formula1>"Sim,Não"</formula1>
    </dataValidation>
    <dataValidation type="list" allowBlank="1" showInputMessage="1" showErrorMessage="1" sqref="Q16 Q33 Q42 Q44 Q60 Q19 Q21 Q57" xr:uid="{00000000-0002-0000-0700-000001000000}">
      <formula1>"1,2,3,4,5"</formula1>
    </dataValidation>
    <dataValidation type="list" allowBlank="1" showInputMessage="1" showErrorMessage="1" sqref="Q17 Q22 Q59 Q43 Q61 Q48" xr:uid="{00000000-0002-0000-0700-000002000000}">
      <formula1>"1,2,3"</formula1>
    </dataValidation>
    <dataValidation type="list" allowBlank="1" showInputMessage="1" showErrorMessage="1" sqref="Q34:Q36 Q23:Q24 Q18 Q30:Q32 Q20 Q45:Q47 Q58 Q49 Q55 Q56" xr:uid="{00000000-0002-0000-0700-000003000000}">
      <formula1>"1,2,3,4"</formula1>
    </dataValidation>
  </dataValidations>
  <printOptions horizontalCentered="1"/>
  <pageMargins left="0.19685039370078741" right="0.19685039370078741" top="0.39370078740157483" bottom="0.19685039370078741" header="0" footer="0"/>
  <pageSetup paperSize="9" scale="70" orientation="portrait" r:id="rId1"/>
  <ignoredErrors>
    <ignoredError sqref="O30:O32 O42:O44 O55:O56 O16 O18:O19 O22:O24" unlockedFormula="1"/>
    <ignoredError sqref="S35 S21 S57"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9"/>
  <dimension ref="A2:W320"/>
  <sheetViews>
    <sheetView showGridLines="0" topLeftCell="A190" zoomScale="96" zoomScaleNormal="96" zoomScaleSheetLayoutView="100" workbookViewId="0">
      <selection activeCell="C195" sqref="C195:V260"/>
    </sheetView>
  </sheetViews>
  <sheetFormatPr defaultColWidth="9.1796875" defaultRowHeight="14.5" x14ac:dyDescent="0.35"/>
  <cols>
    <col min="1" max="1" width="3.7265625" style="21" customWidth="1" collapsed="1"/>
    <col min="2" max="2" width="1.7265625" style="21" customWidth="1" collapsed="1"/>
    <col min="3" max="5" width="6.1796875" style="21" customWidth="1" collapsed="1"/>
    <col min="6" max="6" width="7.7265625" style="21" customWidth="1" collapsed="1"/>
    <col min="7" max="7" width="8.7265625" style="21" customWidth="1" collapsed="1"/>
    <col min="8" max="9" width="7.453125" style="21" customWidth="1" collapsed="1"/>
    <col min="10" max="10" width="8.81640625" style="21" customWidth="1" collapsed="1"/>
    <col min="11" max="11" width="7.453125" style="21" customWidth="1" collapsed="1"/>
    <col min="12" max="14" width="3.1796875" style="21" customWidth="1" collapsed="1"/>
    <col min="15" max="15" width="9.7265625" style="21" customWidth="1" collapsed="1"/>
    <col min="16" max="16" width="8.7265625" style="21" customWidth="1" collapsed="1"/>
    <col min="17" max="17" width="8.1796875" style="21" customWidth="1" collapsed="1"/>
    <col min="18" max="18" width="4" style="21" customWidth="1" collapsed="1"/>
    <col min="19" max="22" width="7.453125" style="21" customWidth="1" collapsed="1"/>
    <col min="23" max="23" width="1.7265625" style="21" customWidth="1" collapsed="1"/>
    <col min="24" max="16384" width="9.1796875" style="21" collapsed="1"/>
  </cols>
  <sheetData>
    <row r="2" spans="1:23" ht="15" customHeight="1" x14ac:dyDescent="0.35">
      <c r="A2" s="150"/>
      <c r="B2" s="7"/>
      <c r="C2" s="7"/>
      <c r="D2" s="7"/>
      <c r="E2" s="7"/>
      <c r="F2" s="77" t="s">
        <v>164</v>
      </c>
      <c r="G2" s="77"/>
      <c r="H2" s="77"/>
      <c r="I2" s="77"/>
      <c r="J2" s="77"/>
      <c r="K2" s="77"/>
      <c r="L2" s="77"/>
      <c r="M2" s="77"/>
      <c r="N2" s="77"/>
      <c r="O2" s="77"/>
      <c r="P2" s="77"/>
      <c r="Q2" s="77"/>
      <c r="R2" s="77"/>
      <c r="S2" s="77"/>
      <c r="T2" s="7"/>
      <c r="U2" s="7"/>
      <c r="V2" s="7"/>
      <c r="W2" s="7"/>
    </row>
    <row r="3" spans="1:23" ht="15" customHeight="1" x14ac:dyDescent="0.35">
      <c r="A3" s="150"/>
      <c r="B3" s="7"/>
      <c r="C3" s="7"/>
      <c r="D3" s="7"/>
      <c r="E3" s="7"/>
      <c r="F3" s="77"/>
      <c r="G3" s="77"/>
      <c r="H3" s="77"/>
      <c r="I3" s="77"/>
      <c r="J3" s="77"/>
      <c r="K3" s="77"/>
      <c r="L3" s="77"/>
      <c r="M3" s="77"/>
      <c r="N3" s="77"/>
      <c r="O3" s="77"/>
      <c r="P3" s="77"/>
      <c r="Q3" s="77"/>
      <c r="R3" s="77"/>
      <c r="S3" s="77"/>
      <c r="T3" s="7"/>
      <c r="U3" s="7"/>
      <c r="V3" s="7"/>
      <c r="W3" s="7"/>
    </row>
    <row r="4" spans="1:23" ht="15.5" x14ac:dyDescent="0.35">
      <c r="A4" s="150"/>
      <c r="B4" s="7"/>
      <c r="C4" s="22"/>
      <c r="D4" s="22"/>
      <c r="E4" s="22"/>
      <c r="F4" s="23" t="s">
        <v>27</v>
      </c>
      <c r="G4" s="22"/>
      <c r="H4" s="22"/>
      <c r="I4" s="22"/>
      <c r="J4" s="22"/>
      <c r="K4" s="22"/>
      <c r="L4" s="22"/>
      <c r="M4" s="22"/>
      <c r="N4" s="22"/>
      <c r="O4" s="22"/>
      <c r="P4" s="22"/>
      <c r="Q4" s="22"/>
      <c r="R4" s="22"/>
      <c r="S4" s="22"/>
      <c r="T4" s="22"/>
      <c r="U4" s="22"/>
      <c r="V4" s="22"/>
      <c r="W4" s="7"/>
    </row>
    <row r="5" spans="1:23" ht="6" customHeight="1" x14ac:dyDescent="0.35">
      <c r="A5" s="150"/>
      <c r="B5" s="7"/>
      <c r="C5" s="22"/>
      <c r="D5" s="22"/>
      <c r="E5" s="22"/>
      <c r="F5" s="22"/>
      <c r="G5" s="22"/>
      <c r="H5" s="22"/>
      <c r="I5" s="22"/>
      <c r="J5" s="22"/>
      <c r="K5" s="22"/>
      <c r="L5" s="22"/>
      <c r="M5" s="22"/>
      <c r="N5" s="22"/>
      <c r="O5" s="22"/>
      <c r="P5" s="22"/>
      <c r="Q5" s="22"/>
      <c r="R5" s="22"/>
      <c r="S5" s="22"/>
      <c r="T5" s="22"/>
      <c r="U5" s="22"/>
      <c r="V5" s="22"/>
      <c r="W5" s="7"/>
    </row>
    <row r="6" spans="1:23" ht="15.5" x14ac:dyDescent="0.35">
      <c r="A6" s="150"/>
      <c r="B6" s="7"/>
      <c r="C6" s="22"/>
      <c r="D6" s="22"/>
      <c r="E6" s="22"/>
      <c r="F6" s="23" t="s">
        <v>255</v>
      </c>
      <c r="G6" s="7"/>
      <c r="H6" s="7"/>
      <c r="I6" s="7"/>
      <c r="J6" s="7"/>
      <c r="K6" s="7"/>
      <c r="L6" s="7"/>
      <c r="M6" s="7"/>
      <c r="N6" s="7"/>
      <c r="O6" s="7"/>
      <c r="P6" s="7"/>
      <c r="Q6" s="7"/>
      <c r="R6" s="22"/>
      <c r="S6" s="137" t="s">
        <v>41</v>
      </c>
      <c r="T6" s="137"/>
      <c r="U6" s="138"/>
      <c r="V6" s="30" t="str">
        <f>IF('Anexo IV'!V7="","",'Anexo IV'!V7)</f>
        <v>C</v>
      </c>
      <c r="W6" s="22"/>
    </row>
    <row r="7" spans="1:23" ht="6" customHeight="1" x14ac:dyDescent="0.35">
      <c r="A7" s="150"/>
      <c r="B7" s="7"/>
      <c r="C7" s="22"/>
      <c r="D7" s="22"/>
      <c r="E7" s="22"/>
      <c r="F7" s="7"/>
      <c r="G7" s="7"/>
      <c r="H7" s="7"/>
      <c r="I7" s="7"/>
      <c r="J7" s="7"/>
      <c r="K7" s="7"/>
      <c r="L7" s="7"/>
      <c r="M7" s="7"/>
      <c r="N7" s="7"/>
      <c r="O7" s="7"/>
      <c r="P7" s="7"/>
      <c r="Q7" s="7"/>
      <c r="R7" s="22"/>
      <c r="S7" s="22"/>
      <c r="T7" s="22"/>
      <c r="U7" s="22"/>
      <c r="V7" s="22"/>
      <c r="W7" s="22"/>
    </row>
    <row r="8" spans="1:23" x14ac:dyDescent="0.35">
      <c r="A8" s="150"/>
      <c r="B8" s="7"/>
      <c r="C8" s="22"/>
      <c r="D8" s="22"/>
      <c r="E8" s="22"/>
      <c r="F8" s="22" t="s">
        <v>7</v>
      </c>
      <c r="G8" s="22"/>
      <c r="H8" s="151" t="str">
        <f>IF('Anexo III'!H9:O9="","",'Anexo III'!H9:O9)</f>
        <v>Agência Reguladora de Águas, Energia e Saneamento Básico do DF - Adasa</v>
      </c>
      <c r="I8" s="152"/>
      <c r="J8" s="152"/>
      <c r="K8" s="152"/>
      <c r="L8" s="152"/>
      <c r="M8" s="152"/>
      <c r="N8" s="152"/>
      <c r="O8" s="153"/>
      <c r="P8" s="137" t="s">
        <v>10</v>
      </c>
      <c r="Q8" s="138"/>
      <c r="R8" s="156" t="str">
        <f>IF('Anexo III'!R9:V9="","",'Anexo III'!R9:V9)</f>
        <v>Nº 35.507 de 05/06/2014</v>
      </c>
      <c r="S8" s="143"/>
      <c r="T8" s="143"/>
      <c r="U8" s="143"/>
      <c r="V8" s="144"/>
      <c r="W8" s="7"/>
    </row>
    <row r="9" spans="1:23" ht="6" customHeight="1" x14ac:dyDescent="0.35">
      <c r="A9" s="150"/>
      <c r="B9" s="7"/>
      <c r="C9" s="22"/>
      <c r="D9" s="22"/>
      <c r="E9" s="22"/>
      <c r="F9" s="22"/>
      <c r="G9" s="22"/>
      <c r="H9" s="22"/>
      <c r="I9" s="22"/>
      <c r="J9" s="22"/>
      <c r="K9" s="22"/>
      <c r="L9" s="22"/>
      <c r="M9" s="22"/>
      <c r="N9" s="22"/>
      <c r="O9" s="22"/>
      <c r="P9" s="25"/>
      <c r="Q9" s="25"/>
      <c r="R9" s="7"/>
      <c r="S9" s="7"/>
      <c r="T9" s="7"/>
      <c r="U9" s="7"/>
      <c r="V9" s="7"/>
      <c r="W9" s="7"/>
    </row>
    <row r="10" spans="1:23" x14ac:dyDescent="0.35">
      <c r="A10" s="150"/>
      <c r="B10" s="7"/>
      <c r="C10" s="22"/>
      <c r="D10" s="22"/>
      <c r="E10" s="22"/>
      <c r="F10" s="22" t="s">
        <v>64</v>
      </c>
      <c r="G10" s="22"/>
      <c r="H10" s="151" t="str">
        <f>IF('Anexo III'!H11:O11="","",'Anexo III'!H11:O11)</f>
        <v>Conselho de Recursos Hídricos do Distrito Federal (CRH/DF)</v>
      </c>
      <c r="I10" s="152"/>
      <c r="J10" s="152"/>
      <c r="K10" s="152"/>
      <c r="L10" s="152"/>
      <c r="M10" s="152"/>
      <c r="N10" s="152"/>
      <c r="O10" s="153"/>
      <c r="P10" s="137" t="s">
        <v>8</v>
      </c>
      <c r="Q10" s="138"/>
      <c r="R10" s="156" t="s">
        <v>188</v>
      </c>
      <c r="S10" s="143"/>
      <c r="T10" s="143"/>
      <c r="U10" s="143"/>
      <c r="V10" s="144"/>
      <c r="W10" s="7"/>
    </row>
    <row r="11" spans="1:23" ht="15" customHeight="1" x14ac:dyDescent="0.35">
      <c r="A11" s="150"/>
      <c r="B11" s="7"/>
      <c r="C11" s="7"/>
      <c r="D11" s="7"/>
      <c r="E11" s="7"/>
      <c r="F11" s="7"/>
      <c r="G11" s="7"/>
      <c r="H11" s="7"/>
      <c r="I11" s="7"/>
      <c r="J11" s="7"/>
      <c r="K11" s="7"/>
      <c r="L11" s="7"/>
      <c r="M11" s="7"/>
      <c r="N11" s="7"/>
      <c r="O11" s="7"/>
      <c r="P11" s="7"/>
      <c r="Q11" s="7"/>
      <c r="R11" s="7"/>
      <c r="S11" s="7"/>
      <c r="T11" s="7"/>
      <c r="U11" s="7"/>
      <c r="V11" s="7"/>
      <c r="W11" s="7"/>
    </row>
    <row r="12" spans="1:23" ht="15" customHeight="1" x14ac:dyDescent="0.35">
      <c r="A12" s="150"/>
      <c r="B12" s="7"/>
      <c r="C12" s="237" t="s">
        <v>287</v>
      </c>
      <c r="D12" s="238"/>
      <c r="E12" s="238"/>
      <c r="F12" s="238"/>
      <c r="G12" s="238"/>
      <c r="H12" s="238"/>
      <c r="I12" s="238"/>
      <c r="J12" s="238"/>
      <c r="K12" s="238"/>
      <c r="L12" s="238"/>
      <c r="M12" s="238"/>
      <c r="N12" s="238"/>
      <c r="O12" s="238"/>
      <c r="P12" s="238"/>
      <c r="Q12" s="238"/>
      <c r="R12" s="238"/>
      <c r="S12" s="238"/>
      <c r="T12" s="238"/>
      <c r="U12" s="238"/>
      <c r="V12" s="239"/>
      <c r="W12" s="7"/>
    </row>
    <row r="13" spans="1:23" x14ac:dyDescent="0.35">
      <c r="A13" s="150"/>
      <c r="B13" s="7"/>
      <c r="C13" s="240"/>
      <c r="D13" s="241"/>
      <c r="E13" s="241"/>
      <c r="F13" s="241"/>
      <c r="G13" s="241"/>
      <c r="H13" s="241"/>
      <c r="I13" s="241"/>
      <c r="J13" s="241"/>
      <c r="K13" s="241"/>
      <c r="L13" s="241"/>
      <c r="M13" s="241"/>
      <c r="N13" s="241"/>
      <c r="O13" s="241"/>
      <c r="P13" s="241"/>
      <c r="Q13" s="241"/>
      <c r="R13" s="241"/>
      <c r="S13" s="241"/>
      <c r="T13" s="241"/>
      <c r="U13" s="241"/>
      <c r="V13" s="242"/>
      <c r="W13" s="7"/>
    </row>
    <row r="14" spans="1:23" x14ac:dyDescent="0.35">
      <c r="A14" s="150"/>
      <c r="B14" s="7"/>
      <c r="C14" s="240"/>
      <c r="D14" s="241"/>
      <c r="E14" s="241"/>
      <c r="F14" s="241"/>
      <c r="G14" s="241"/>
      <c r="H14" s="241"/>
      <c r="I14" s="241"/>
      <c r="J14" s="241"/>
      <c r="K14" s="241"/>
      <c r="L14" s="241"/>
      <c r="M14" s="241"/>
      <c r="N14" s="241"/>
      <c r="O14" s="241"/>
      <c r="P14" s="241"/>
      <c r="Q14" s="241"/>
      <c r="R14" s="241"/>
      <c r="S14" s="241"/>
      <c r="T14" s="241"/>
      <c r="U14" s="241"/>
      <c r="V14" s="242"/>
      <c r="W14" s="7"/>
    </row>
    <row r="15" spans="1:23" x14ac:dyDescent="0.35">
      <c r="A15" s="150"/>
      <c r="B15" s="7"/>
      <c r="C15" s="240"/>
      <c r="D15" s="241"/>
      <c r="E15" s="241"/>
      <c r="F15" s="241"/>
      <c r="G15" s="241"/>
      <c r="H15" s="241"/>
      <c r="I15" s="241"/>
      <c r="J15" s="241"/>
      <c r="K15" s="241"/>
      <c r="L15" s="241"/>
      <c r="M15" s="241"/>
      <c r="N15" s="241"/>
      <c r="O15" s="241"/>
      <c r="P15" s="241"/>
      <c r="Q15" s="241"/>
      <c r="R15" s="241"/>
      <c r="S15" s="241"/>
      <c r="T15" s="241"/>
      <c r="U15" s="241"/>
      <c r="V15" s="242"/>
      <c r="W15" s="7"/>
    </row>
    <row r="16" spans="1:23" x14ac:dyDescent="0.35">
      <c r="A16" s="150"/>
      <c r="B16" s="7"/>
      <c r="C16" s="240"/>
      <c r="D16" s="241"/>
      <c r="E16" s="241"/>
      <c r="F16" s="241"/>
      <c r="G16" s="241"/>
      <c r="H16" s="241"/>
      <c r="I16" s="241"/>
      <c r="J16" s="241"/>
      <c r="K16" s="241"/>
      <c r="L16" s="241"/>
      <c r="M16" s="241"/>
      <c r="N16" s="241"/>
      <c r="O16" s="241"/>
      <c r="P16" s="241"/>
      <c r="Q16" s="241"/>
      <c r="R16" s="241"/>
      <c r="S16" s="241"/>
      <c r="T16" s="241"/>
      <c r="U16" s="241"/>
      <c r="V16" s="242"/>
      <c r="W16" s="7"/>
    </row>
    <row r="17" spans="1:23" x14ac:dyDescent="0.35">
      <c r="A17" s="150"/>
      <c r="B17" s="7"/>
      <c r="C17" s="240"/>
      <c r="D17" s="241"/>
      <c r="E17" s="241"/>
      <c r="F17" s="241"/>
      <c r="G17" s="241"/>
      <c r="H17" s="241"/>
      <c r="I17" s="241"/>
      <c r="J17" s="241"/>
      <c r="K17" s="241"/>
      <c r="L17" s="241"/>
      <c r="M17" s="241"/>
      <c r="N17" s="241"/>
      <c r="O17" s="241"/>
      <c r="P17" s="241"/>
      <c r="Q17" s="241"/>
      <c r="R17" s="241"/>
      <c r="S17" s="241"/>
      <c r="T17" s="241"/>
      <c r="U17" s="241"/>
      <c r="V17" s="242"/>
      <c r="W17" s="7"/>
    </row>
    <row r="18" spans="1:23" x14ac:dyDescent="0.35">
      <c r="A18" s="150"/>
      <c r="B18" s="7"/>
      <c r="C18" s="240"/>
      <c r="D18" s="241"/>
      <c r="E18" s="241"/>
      <c r="F18" s="241"/>
      <c r="G18" s="241"/>
      <c r="H18" s="241"/>
      <c r="I18" s="241"/>
      <c r="J18" s="241"/>
      <c r="K18" s="241"/>
      <c r="L18" s="241"/>
      <c r="M18" s="241"/>
      <c r="N18" s="241"/>
      <c r="O18" s="241"/>
      <c r="P18" s="241"/>
      <c r="Q18" s="241"/>
      <c r="R18" s="241"/>
      <c r="S18" s="241"/>
      <c r="T18" s="241"/>
      <c r="U18" s="241"/>
      <c r="V18" s="242"/>
      <c r="W18" s="7"/>
    </row>
    <row r="19" spans="1:23" x14ac:dyDescent="0.35">
      <c r="B19" s="7"/>
      <c r="C19" s="240"/>
      <c r="D19" s="241"/>
      <c r="E19" s="241"/>
      <c r="F19" s="241"/>
      <c r="G19" s="241"/>
      <c r="H19" s="241"/>
      <c r="I19" s="241"/>
      <c r="J19" s="241"/>
      <c r="K19" s="241"/>
      <c r="L19" s="241"/>
      <c r="M19" s="241"/>
      <c r="N19" s="241"/>
      <c r="O19" s="241"/>
      <c r="P19" s="241"/>
      <c r="Q19" s="241"/>
      <c r="R19" s="241"/>
      <c r="S19" s="241"/>
      <c r="T19" s="241"/>
      <c r="U19" s="241"/>
      <c r="V19" s="242"/>
      <c r="W19" s="7"/>
    </row>
    <row r="20" spans="1:23" x14ac:dyDescent="0.35">
      <c r="B20" s="7"/>
      <c r="C20" s="240"/>
      <c r="D20" s="241"/>
      <c r="E20" s="241"/>
      <c r="F20" s="241"/>
      <c r="G20" s="241"/>
      <c r="H20" s="241"/>
      <c r="I20" s="241"/>
      <c r="J20" s="241"/>
      <c r="K20" s="241"/>
      <c r="L20" s="241"/>
      <c r="M20" s="241"/>
      <c r="N20" s="241"/>
      <c r="O20" s="241"/>
      <c r="P20" s="241"/>
      <c r="Q20" s="241"/>
      <c r="R20" s="241"/>
      <c r="S20" s="241"/>
      <c r="T20" s="241"/>
      <c r="U20" s="241"/>
      <c r="V20" s="242"/>
      <c r="W20" s="7"/>
    </row>
    <row r="21" spans="1:23" x14ac:dyDescent="0.35">
      <c r="B21" s="7"/>
      <c r="C21" s="240"/>
      <c r="D21" s="241"/>
      <c r="E21" s="241"/>
      <c r="F21" s="241"/>
      <c r="G21" s="241"/>
      <c r="H21" s="241"/>
      <c r="I21" s="241"/>
      <c r="J21" s="241"/>
      <c r="K21" s="241"/>
      <c r="L21" s="241"/>
      <c r="M21" s="241"/>
      <c r="N21" s="241"/>
      <c r="O21" s="241"/>
      <c r="P21" s="241"/>
      <c r="Q21" s="241"/>
      <c r="R21" s="241"/>
      <c r="S21" s="241"/>
      <c r="T21" s="241"/>
      <c r="U21" s="241"/>
      <c r="V21" s="242"/>
      <c r="W21" s="7"/>
    </row>
    <row r="22" spans="1:23" x14ac:dyDescent="0.35">
      <c r="B22" s="7"/>
      <c r="C22" s="240"/>
      <c r="D22" s="241"/>
      <c r="E22" s="241"/>
      <c r="F22" s="241"/>
      <c r="G22" s="241"/>
      <c r="H22" s="241"/>
      <c r="I22" s="241"/>
      <c r="J22" s="241"/>
      <c r="K22" s="241"/>
      <c r="L22" s="241"/>
      <c r="M22" s="241"/>
      <c r="N22" s="241"/>
      <c r="O22" s="241"/>
      <c r="P22" s="241"/>
      <c r="Q22" s="241"/>
      <c r="R22" s="241"/>
      <c r="S22" s="241"/>
      <c r="T22" s="241"/>
      <c r="U22" s="241"/>
      <c r="V22" s="242"/>
      <c r="W22" s="7"/>
    </row>
    <row r="23" spans="1:23" x14ac:dyDescent="0.35">
      <c r="B23" s="7"/>
      <c r="C23" s="240"/>
      <c r="D23" s="241"/>
      <c r="E23" s="241"/>
      <c r="F23" s="241"/>
      <c r="G23" s="241"/>
      <c r="H23" s="241"/>
      <c r="I23" s="241"/>
      <c r="J23" s="241"/>
      <c r="K23" s="241"/>
      <c r="L23" s="241"/>
      <c r="M23" s="241"/>
      <c r="N23" s="241"/>
      <c r="O23" s="241"/>
      <c r="P23" s="241"/>
      <c r="Q23" s="241"/>
      <c r="R23" s="241"/>
      <c r="S23" s="241"/>
      <c r="T23" s="241"/>
      <c r="U23" s="241"/>
      <c r="V23" s="242"/>
      <c r="W23" s="7"/>
    </row>
    <row r="24" spans="1:23" x14ac:dyDescent="0.35">
      <c r="B24" s="7"/>
      <c r="C24" s="240"/>
      <c r="D24" s="241"/>
      <c r="E24" s="241"/>
      <c r="F24" s="241"/>
      <c r="G24" s="241"/>
      <c r="H24" s="241"/>
      <c r="I24" s="241"/>
      <c r="J24" s="241"/>
      <c r="K24" s="241"/>
      <c r="L24" s="241"/>
      <c r="M24" s="241"/>
      <c r="N24" s="241"/>
      <c r="O24" s="241"/>
      <c r="P24" s="241"/>
      <c r="Q24" s="241"/>
      <c r="R24" s="241"/>
      <c r="S24" s="241"/>
      <c r="T24" s="241"/>
      <c r="U24" s="241"/>
      <c r="V24" s="242"/>
      <c r="W24" s="7"/>
    </row>
    <row r="25" spans="1:23" x14ac:dyDescent="0.35">
      <c r="B25" s="7"/>
      <c r="C25" s="240"/>
      <c r="D25" s="241"/>
      <c r="E25" s="241"/>
      <c r="F25" s="241"/>
      <c r="G25" s="241"/>
      <c r="H25" s="241"/>
      <c r="I25" s="241"/>
      <c r="J25" s="241"/>
      <c r="K25" s="241"/>
      <c r="L25" s="241"/>
      <c r="M25" s="241"/>
      <c r="N25" s="241"/>
      <c r="O25" s="241"/>
      <c r="P25" s="241"/>
      <c r="Q25" s="241"/>
      <c r="R25" s="241"/>
      <c r="S25" s="241"/>
      <c r="T25" s="241"/>
      <c r="U25" s="241"/>
      <c r="V25" s="242"/>
      <c r="W25" s="7"/>
    </row>
    <row r="26" spans="1:23" x14ac:dyDescent="0.35">
      <c r="B26" s="7"/>
      <c r="C26" s="240"/>
      <c r="D26" s="241"/>
      <c r="E26" s="241"/>
      <c r="F26" s="241"/>
      <c r="G26" s="241"/>
      <c r="H26" s="241"/>
      <c r="I26" s="241"/>
      <c r="J26" s="241"/>
      <c r="K26" s="241"/>
      <c r="L26" s="241"/>
      <c r="M26" s="241"/>
      <c r="N26" s="241"/>
      <c r="O26" s="241"/>
      <c r="P26" s="241"/>
      <c r="Q26" s="241"/>
      <c r="R26" s="241"/>
      <c r="S26" s="241"/>
      <c r="T26" s="241"/>
      <c r="U26" s="241"/>
      <c r="V26" s="242"/>
      <c r="W26" s="7"/>
    </row>
    <row r="27" spans="1:23" x14ac:dyDescent="0.35">
      <c r="B27" s="7"/>
      <c r="C27" s="240"/>
      <c r="D27" s="241"/>
      <c r="E27" s="241"/>
      <c r="F27" s="241"/>
      <c r="G27" s="241"/>
      <c r="H27" s="241"/>
      <c r="I27" s="241"/>
      <c r="J27" s="241"/>
      <c r="K27" s="241"/>
      <c r="L27" s="241"/>
      <c r="M27" s="241"/>
      <c r="N27" s="241"/>
      <c r="O27" s="241"/>
      <c r="P27" s="241"/>
      <c r="Q27" s="241"/>
      <c r="R27" s="241"/>
      <c r="S27" s="241"/>
      <c r="T27" s="241"/>
      <c r="U27" s="241"/>
      <c r="V27" s="242"/>
      <c r="W27" s="7"/>
    </row>
    <row r="28" spans="1:23" x14ac:dyDescent="0.35">
      <c r="B28" s="7"/>
      <c r="C28" s="240"/>
      <c r="D28" s="241"/>
      <c r="E28" s="241"/>
      <c r="F28" s="241"/>
      <c r="G28" s="241"/>
      <c r="H28" s="241"/>
      <c r="I28" s="241"/>
      <c r="J28" s="241"/>
      <c r="K28" s="241"/>
      <c r="L28" s="241"/>
      <c r="M28" s="241"/>
      <c r="N28" s="241"/>
      <c r="O28" s="241"/>
      <c r="P28" s="241"/>
      <c r="Q28" s="241"/>
      <c r="R28" s="241"/>
      <c r="S28" s="241"/>
      <c r="T28" s="241"/>
      <c r="U28" s="241"/>
      <c r="V28" s="242"/>
      <c r="W28" s="7"/>
    </row>
    <row r="29" spans="1:23" x14ac:dyDescent="0.35">
      <c r="B29" s="7"/>
      <c r="C29" s="240"/>
      <c r="D29" s="241"/>
      <c r="E29" s="241"/>
      <c r="F29" s="241"/>
      <c r="G29" s="241"/>
      <c r="H29" s="241"/>
      <c r="I29" s="241"/>
      <c r="J29" s="241"/>
      <c r="K29" s="241"/>
      <c r="L29" s="241"/>
      <c r="M29" s="241"/>
      <c r="N29" s="241"/>
      <c r="O29" s="241"/>
      <c r="P29" s="241"/>
      <c r="Q29" s="241"/>
      <c r="R29" s="241"/>
      <c r="S29" s="241"/>
      <c r="T29" s="241"/>
      <c r="U29" s="241"/>
      <c r="V29" s="242"/>
      <c r="W29" s="7"/>
    </row>
    <row r="30" spans="1:23" x14ac:dyDescent="0.35">
      <c r="B30" s="7"/>
      <c r="C30" s="240"/>
      <c r="D30" s="241"/>
      <c r="E30" s="241"/>
      <c r="F30" s="241"/>
      <c r="G30" s="241"/>
      <c r="H30" s="241"/>
      <c r="I30" s="241"/>
      <c r="J30" s="241"/>
      <c r="K30" s="241"/>
      <c r="L30" s="241"/>
      <c r="M30" s="241"/>
      <c r="N30" s="241"/>
      <c r="O30" s="241"/>
      <c r="P30" s="241"/>
      <c r="Q30" s="241"/>
      <c r="R30" s="241"/>
      <c r="S30" s="241"/>
      <c r="T30" s="241"/>
      <c r="U30" s="241"/>
      <c r="V30" s="242"/>
      <c r="W30" s="7"/>
    </row>
    <row r="31" spans="1:23" x14ac:dyDescent="0.35">
      <c r="B31" s="7"/>
      <c r="C31" s="240"/>
      <c r="D31" s="241"/>
      <c r="E31" s="241"/>
      <c r="F31" s="241"/>
      <c r="G31" s="241"/>
      <c r="H31" s="241"/>
      <c r="I31" s="241"/>
      <c r="J31" s="241"/>
      <c r="K31" s="241"/>
      <c r="L31" s="241"/>
      <c r="M31" s="241"/>
      <c r="N31" s="241"/>
      <c r="O31" s="241"/>
      <c r="P31" s="241"/>
      <c r="Q31" s="241"/>
      <c r="R31" s="241"/>
      <c r="S31" s="241"/>
      <c r="T31" s="241"/>
      <c r="U31" s="241"/>
      <c r="V31" s="242"/>
      <c r="W31" s="7"/>
    </row>
    <row r="32" spans="1:23" x14ac:dyDescent="0.35">
      <c r="B32" s="7"/>
      <c r="C32" s="240"/>
      <c r="D32" s="241"/>
      <c r="E32" s="241"/>
      <c r="F32" s="241"/>
      <c r="G32" s="241"/>
      <c r="H32" s="241"/>
      <c r="I32" s="241"/>
      <c r="J32" s="241"/>
      <c r="K32" s="241"/>
      <c r="L32" s="241"/>
      <c r="M32" s="241"/>
      <c r="N32" s="241"/>
      <c r="O32" s="241"/>
      <c r="P32" s="241"/>
      <c r="Q32" s="241"/>
      <c r="R32" s="241"/>
      <c r="S32" s="241"/>
      <c r="T32" s="241"/>
      <c r="U32" s="241"/>
      <c r="V32" s="242"/>
      <c r="W32" s="7"/>
    </row>
    <row r="33" spans="2:23" x14ac:dyDescent="0.35">
      <c r="B33" s="7"/>
      <c r="C33" s="240"/>
      <c r="D33" s="241"/>
      <c r="E33" s="241"/>
      <c r="F33" s="241"/>
      <c r="G33" s="241"/>
      <c r="H33" s="241"/>
      <c r="I33" s="241"/>
      <c r="J33" s="241"/>
      <c r="K33" s="241"/>
      <c r="L33" s="241"/>
      <c r="M33" s="241"/>
      <c r="N33" s="241"/>
      <c r="O33" s="241"/>
      <c r="P33" s="241"/>
      <c r="Q33" s="241"/>
      <c r="R33" s="241"/>
      <c r="S33" s="241"/>
      <c r="T33" s="241"/>
      <c r="U33" s="241"/>
      <c r="V33" s="242"/>
      <c r="W33" s="7"/>
    </row>
    <row r="34" spans="2:23" x14ac:dyDescent="0.35">
      <c r="B34" s="7"/>
      <c r="C34" s="240"/>
      <c r="D34" s="241"/>
      <c r="E34" s="241"/>
      <c r="F34" s="241"/>
      <c r="G34" s="241"/>
      <c r="H34" s="241"/>
      <c r="I34" s="241"/>
      <c r="J34" s="241"/>
      <c r="K34" s="241"/>
      <c r="L34" s="241"/>
      <c r="M34" s="241"/>
      <c r="N34" s="241"/>
      <c r="O34" s="241"/>
      <c r="P34" s="241"/>
      <c r="Q34" s="241"/>
      <c r="R34" s="241"/>
      <c r="S34" s="241"/>
      <c r="T34" s="241"/>
      <c r="U34" s="241"/>
      <c r="V34" s="242"/>
      <c r="W34" s="7"/>
    </row>
    <row r="35" spans="2:23" x14ac:dyDescent="0.35">
      <c r="B35" s="7"/>
      <c r="C35" s="240"/>
      <c r="D35" s="241"/>
      <c r="E35" s="241"/>
      <c r="F35" s="241"/>
      <c r="G35" s="241"/>
      <c r="H35" s="241"/>
      <c r="I35" s="241"/>
      <c r="J35" s="241"/>
      <c r="K35" s="241"/>
      <c r="L35" s="241"/>
      <c r="M35" s="241"/>
      <c r="N35" s="241"/>
      <c r="O35" s="241"/>
      <c r="P35" s="241"/>
      <c r="Q35" s="241"/>
      <c r="R35" s="241"/>
      <c r="S35" s="241"/>
      <c r="T35" s="241"/>
      <c r="U35" s="241"/>
      <c r="V35" s="242"/>
      <c r="W35" s="7"/>
    </row>
    <row r="36" spans="2:23" x14ac:dyDescent="0.35">
      <c r="B36" s="7"/>
      <c r="C36" s="240"/>
      <c r="D36" s="241"/>
      <c r="E36" s="241"/>
      <c r="F36" s="241"/>
      <c r="G36" s="241"/>
      <c r="H36" s="241"/>
      <c r="I36" s="241"/>
      <c r="J36" s="241"/>
      <c r="K36" s="241"/>
      <c r="L36" s="241"/>
      <c r="M36" s="241"/>
      <c r="N36" s="241"/>
      <c r="O36" s="241"/>
      <c r="P36" s="241"/>
      <c r="Q36" s="241"/>
      <c r="R36" s="241"/>
      <c r="S36" s="241"/>
      <c r="T36" s="241"/>
      <c r="U36" s="241"/>
      <c r="V36" s="242"/>
      <c r="W36" s="7"/>
    </row>
    <row r="37" spans="2:23" x14ac:dyDescent="0.35">
      <c r="B37" s="7"/>
      <c r="C37" s="240"/>
      <c r="D37" s="241"/>
      <c r="E37" s="241"/>
      <c r="F37" s="241"/>
      <c r="G37" s="241"/>
      <c r="H37" s="241"/>
      <c r="I37" s="241"/>
      <c r="J37" s="241"/>
      <c r="K37" s="241"/>
      <c r="L37" s="241"/>
      <c r="M37" s="241"/>
      <c r="N37" s="241"/>
      <c r="O37" s="241"/>
      <c r="P37" s="241"/>
      <c r="Q37" s="241"/>
      <c r="R37" s="241"/>
      <c r="S37" s="241"/>
      <c r="T37" s="241"/>
      <c r="U37" s="241"/>
      <c r="V37" s="242"/>
      <c r="W37" s="7"/>
    </row>
    <row r="38" spans="2:23" x14ac:dyDescent="0.35">
      <c r="B38" s="7"/>
      <c r="C38" s="240"/>
      <c r="D38" s="241"/>
      <c r="E38" s="241"/>
      <c r="F38" s="241"/>
      <c r="G38" s="241"/>
      <c r="H38" s="241"/>
      <c r="I38" s="241"/>
      <c r="J38" s="241"/>
      <c r="K38" s="241"/>
      <c r="L38" s="241"/>
      <c r="M38" s="241"/>
      <c r="N38" s="241"/>
      <c r="O38" s="241"/>
      <c r="P38" s="241"/>
      <c r="Q38" s="241"/>
      <c r="R38" s="241"/>
      <c r="S38" s="241"/>
      <c r="T38" s="241"/>
      <c r="U38" s="241"/>
      <c r="V38" s="242"/>
      <c r="W38" s="7"/>
    </row>
    <row r="39" spans="2:23" x14ac:dyDescent="0.35">
      <c r="B39" s="7"/>
      <c r="C39" s="240"/>
      <c r="D39" s="241"/>
      <c r="E39" s="241"/>
      <c r="F39" s="241"/>
      <c r="G39" s="241"/>
      <c r="H39" s="241"/>
      <c r="I39" s="241"/>
      <c r="J39" s="241"/>
      <c r="K39" s="241"/>
      <c r="L39" s="241"/>
      <c r="M39" s="241"/>
      <c r="N39" s="241"/>
      <c r="O39" s="241"/>
      <c r="P39" s="241"/>
      <c r="Q39" s="241"/>
      <c r="R39" s="241"/>
      <c r="S39" s="241"/>
      <c r="T39" s="241"/>
      <c r="U39" s="241"/>
      <c r="V39" s="242"/>
      <c r="W39" s="7"/>
    </row>
    <row r="40" spans="2:23" ht="18" customHeight="1" x14ac:dyDescent="0.35">
      <c r="B40" s="7"/>
      <c r="C40" s="240"/>
      <c r="D40" s="241"/>
      <c r="E40" s="241"/>
      <c r="F40" s="241"/>
      <c r="G40" s="241"/>
      <c r="H40" s="241"/>
      <c r="I40" s="241"/>
      <c r="J40" s="241"/>
      <c r="K40" s="241"/>
      <c r="L40" s="241"/>
      <c r="M40" s="241"/>
      <c r="N40" s="241"/>
      <c r="O40" s="241"/>
      <c r="P40" s="241"/>
      <c r="Q40" s="241"/>
      <c r="R40" s="241"/>
      <c r="S40" s="241"/>
      <c r="T40" s="241"/>
      <c r="U40" s="241"/>
      <c r="V40" s="242"/>
      <c r="W40" s="7"/>
    </row>
    <row r="41" spans="2:23" x14ac:dyDescent="0.35">
      <c r="B41" s="7"/>
      <c r="C41" s="240"/>
      <c r="D41" s="241"/>
      <c r="E41" s="241"/>
      <c r="F41" s="241"/>
      <c r="G41" s="241"/>
      <c r="H41" s="241"/>
      <c r="I41" s="241"/>
      <c r="J41" s="241"/>
      <c r="K41" s="241"/>
      <c r="L41" s="241"/>
      <c r="M41" s="241"/>
      <c r="N41" s="241"/>
      <c r="O41" s="241"/>
      <c r="P41" s="241"/>
      <c r="Q41" s="241"/>
      <c r="R41" s="241"/>
      <c r="S41" s="241"/>
      <c r="T41" s="241"/>
      <c r="U41" s="241"/>
      <c r="V41" s="242"/>
      <c r="W41" s="7"/>
    </row>
    <row r="42" spans="2:23" x14ac:dyDescent="0.35">
      <c r="B42" s="7"/>
      <c r="C42" s="240"/>
      <c r="D42" s="241"/>
      <c r="E42" s="241"/>
      <c r="F42" s="241"/>
      <c r="G42" s="241"/>
      <c r="H42" s="241"/>
      <c r="I42" s="241"/>
      <c r="J42" s="241"/>
      <c r="K42" s="241"/>
      <c r="L42" s="241"/>
      <c r="M42" s="241"/>
      <c r="N42" s="241"/>
      <c r="O42" s="241"/>
      <c r="P42" s="241"/>
      <c r="Q42" s="241"/>
      <c r="R42" s="241"/>
      <c r="S42" s="241"/>
      <c r="T42" s="241"/>
      <c r="U42" s="241"/>
      <c r="V42" s="242"/>
      <c r="W42" s="7"/>
    </row>
    <row r="43" spans="2:23" x14ac:dyDescent="0.35">
      <c r="B43" s="7"/>
      <c r="C43" s="240"/>
      <c r="D43" s="241"/>
      <c r="E43" s="241"/>
      <c r="F43" s="241"/>
      <c r="G43" s="241"/>
      <c r="H43" s="241"/>
      <c r="I43" s="241"/>
      <c r="J43" s="241"/>
      <c r="K43" s="241"/>
      <c r="L43" s="241"/>
      <c r="M43" s="241"/>
      <c r="N43" s="241"/>
      <c r="O43" s="241"/>
      <c r="P43" s="241"/>
      <c r="Q43" s="241"/>
      <c r="R43" s="241"/>
      <c r="S43" s="241"/>
      <c r="T43" s="241"/>
      <c r="U43" s="241"/>
      <c r="V43" s="242"/>
      <c r="W43" s="7"/>
    </row>
    <row r="44" spans="2:23" x14ac:dyDescent="0.35">
      <c r="B44" s="7"/>
      <c r="C44" s="240"/>
      <c r="D44" s="241"/>
      <c r="E44" s="241"/>
      <c r="F44" s="241"/>
      <c r="G44" s="241"/>
      <c r="H44" s="241"/>
      <c r="I44" s="241"/>
      <c r="J44" s="241"/>
      <c r="K44" s="241"/>
      <c r="L44" s="241"/>
      <c r="M44" s="241"/>
      <c r="N44" s="241"/>
      <c r="O44" s="241"/>
      <c r="P44" s="241"/>
      <c r="Q44" s="241"/>
      <c r="R44" s="241"/>
      <c r="S44" s="241"/>
      <c r="T44" s="241"/>
      <c r="U44" s="241"/>
      <c r="V44" s="242"/>
      <c r="W44" s="7"/>
    </row>
    <row r="45" spans="2:23" x14ac:dyDescent="0.35">
      <c r="B45" s="7"/>
      <c r="C45" s="240"/>
      <c r="D45" s="241"/>
      <c r="E45" s="241"/>
      <c r="F45" s="241"/>
      <c r="G45" s="241"/>
      <c r="H45" s="241"/>
      <c r="I45" s="241"/>
      <c r="J45" s="241"/>
      <c r="K45" s="241"/>
      <c r="L45" s="241"/>
      <c r="M45" s="241"/>
      <c r="N45" s="241"/>
      <c r="O45" s="241"/>
      <c r="P45" s="241"/>
      <c r="Q45" s="241"/>
      <c r="R45" s="241"/>
      <c r="S45" s="241"/>
      <c r="T45" s="241"/>
      <c r="U45" s="241"/>
      <c r="V45" s="242"/>
      <c r="W45" s="7"/>
    </row>
    <row r="46" spans="2:23" x14ac:dyDescent="0.35">
      <c r="B46" s="7"/>
      <c r="C46" s="240"/>
      <c r="D46" s="241"/>
      <c r="E46" s="241"/>
      <c r="F46" s="241"/>
      <c r="G46" s="241"/>
      <c r="H46" s="241"/>
      <c r="I46" s="241"/>
      <c r="J46" s="241"/>
      <c r="K46" s="241"/>
      <c r="L46" s="241"/>
      <c r="M46" s="241"/>
      <c r="N46" s="241"/>
      <c r="O46" s="241"/>
      <c r="P46" s="241"/>
      <c r="Q46" s="241"/>
      <c r="R46" s="241"/>
      <c r="S46" s="241"/>
      <c r="T46" s="241"/>
      <c r="U46" s="241"/>
      <c r="V46" s="242"/>
      <c r="W46" s="7"/>
    </row>
    <row r="47" spans="2:23" x14ac:dyDescent="0.35">
      <c r="B47" s="7"/>
      <c r="C47" s="240"/>
      <c r="D47" s="241"/>
      <c r="E47" s="241"/>
      <c r="F47" s="241"/>
      <c r="G47" s="241"/>
      <c r="H47" s="241"/>
      <c r="I47" s="241"/>
      <c r="J47" s="241"/>
      <c r="K47" s="241"/>
      <c r="L47" s="241"/>
      <c r="M47" s="241"/>
      <c r="N47" s="241"/>
      <c r="O47" s="241"/>
      <c r="P47" s="241"/>
      <c r="Q47" s="241"/>
      <c r="R47" s="241"/>
      <c r="S47" s="241"/>
      <c r="T47" s="241"/>
      <c r="U47" s="241"/>
      <c r="V47" s="242"/>
      <c r="W47" s="7"/>
    </row>
    <row r="48" spans="2:23" x14ac:dyDescent="0.35">
      <c r="B48" s="7"/>
      <c r="C48" s="240"/>
      <c r="D48" s="241"/>
      <c r="E48" s="241"/>
      <c r="F48" s="241"/>
      <c r="G48" s="241"/>
      <c r="H48" s="241"/>
      <c r="I48" s="241"/>
      <c r="J48" s="241"/>
      <c r="K48" s="241"/>
      <c r="L48" s="241"/>
      <c r="M48" s="241"/>
      <c r="N48" s="241"/>
      <c r="O48" s="241"/>
      <c r="P48" s="241"/>
      <c r="Q48" s="241"/>
      <c r="R48" s="241"/>
      <c r="S48" s="241"/>
      <c r="T48" s="241"/>
      <c r="U48" s="241"/>
      <c r="V48" s="242"/>
      <c r="W48" s="7"/>
    </row>
    <row r="49" spans="2:23" x14ac:dyDescent="0.35">
      <c r="B49" s="7"/>
      <c r="C49" s="240"/>
      <c r="D49" s="241"/>
      <c r="E49" s="241"/>
      <c r="F49" s="241"/>
      <c r="G49" s="241"/>
      <c r="H49" s="241"/>
      <c r="I49" s="241"/>
      <c r="J49" s="241"/>
      <c r="K49" s="241"/>
      <c r="L49" s="241"/>
      <c r="M49" s="241"/>
      <c r="N49" s="241"/>
      <c r="O49" s="241"/>
      <c r="P49" s="241"/>
      <c r="Q49" s="241"/>
      <c r="R49" s="241"/>
      <c r="S49" s="241"/>
      <c r="T49" s="241"/>
      <c r="U49" s="241"/>
      <c r="V49" s="242"/>
      <c r="W49" s="7"/>
    </row>
    <row r="50" spans="2:23" ht="27.75" customHeight="1" x14ac:dyDescent="0.35">
      <c r="B50" s="7"/>
      <c r="C50" s="240"/>
      <c r="D50" s="241"/>
      <c r="E50" s="241"/>
      <c r="F50" s="241"/>
      <c r="G50" s="241"/>
      <c r="H50" s="241"/>
      <c r="I50" s="241"/>
      <c r="J50" s="241"/>
      <c r="K50" s="241"/>
      <c r="L50" s="241"/>
      <c r="M50" s="241"/>
      <c r="N50" s="241"/>
      <c r="O50" s="241"/>
      <c r="P50" s="241"/>
      <c r="Q50" s="241"/>
      <c r="R50" s="241"/>
      <c r="S50" s="241"/>
      <c r="T50" s="241"/>
      <c r="U50" s="241"/>
      <c r="V50" s="242"/>
      <c r="W50" s="7"/>
    </row>
    <row r="51" spans="2:23" x14ac:dyDescent="0.35">
      <c r="B51" s="7"/>
      <c r="C51" s="240"/>
      <c r="D51" s="241"/>
      <c r="E51" s="241"/>
      <c r="F51" s="241"/>
      <c r="G51" s="241"/>
      <c r="H51" s="241"/>
      <c r="I51" s="241"/>
      <c r="J51" s="241"/>
      <c r="K51" s="241"/>
      <c r="L51" s="241"/>
      <c r="M51" s="241"/>
      <c r="N51" s="241"/>
      <c r="O51" s="241"/>
      <c r="P51" s="241"/>
      <c r="Q51" s="241"/>
      <c r="R51" s="241"/>
      <c r="S51" s="241"/>
      <c r="T51" s="241"/>
      <c r="U51" s="241"/>
      <c r="V51" s="242"/>
      <c r="W51" s="7"/>
    </row>
    <row r="52" spans="2:23" x14ac:dyDescent="0.35">
      <c r="B52" s="7"/>
      <c r="C52" s="240"/>
      <c r="D52" s="241"/>
      <c r="E52" s="241"/>
      <c r="F52" s="241"/>
      <c r="G52" s="241"/>
      <c r="H52" s="241"/>
      <c r="I52" s="241"/>
      <c r="J52" s="241"/>
      <c r="K52" s="241"/>
      <c r="L52" s="241"/>
      <c r="M52" s="241"/>
      <c r="N52" s="241"/>
      <c r="O52" s="241"/>
      <c r="P52" s="241"/>
      <c r="Q52" s="241"/>
      <c r="R52" s="241"/>
      <c r="S52" s="241"/>
      <c r="T52" s="241"/>
      <c r="U52" s="241"/>
      <c r="V52" s="242"/>
      <c r="W52" s="7"/>
    </row>
    <row r="53" spans="2:23" ht="21.75" customHeight="1" x14ac:dyDescent="0.35">
      <c r="B53" s="7"/>
      <c r="C53" s="240"/>
      <c r="D53" s="241"/>
      <c r="E53" s="241"/>
      <c r="F53" s="241"/>
      <c r="G53" s="241"/>
      <c r="H53" s="241"/>
      <c r="I53" s="241"/>
      <c r="J53" s="241"/>
      <c r="K53" s="241"/>
      <c r="L53" s="241"/>
      <c r="M53" s="241"/>
      <c r="N53" s="241"/>
      <c r="O53" s="241"/>
      <c r="P53" s="241"/>
      <c r="Q53" s="241"/>
      <c r="R53" s="241"/>
      <c r="S53" s="241"/>
      <c r="T53" s="241"/>
      <c r="U53" s="241"/>
      <c r="V53" s="242"/>
      <c r="W53" s="7"/>
    </row>
    <row r="54" spans="2:23" x14ac:dyDescent="0.35">
      <c r="B54" s="7"/>
      <c r="C54" s="240"/>
      <c r="D54" s="241"/>
      <c r="E54" s="241"/>
      <c r="F54" s="241"/>
      <c r="G54" s="241"/>
      <c r="H54" s="241"/>
      <c r="I54" s="241"/>
      <c r="J54" s="241"/>
      <c r="K54" s="241"/>
      <c r="L54" s="241"/>
      <c r="M54" s="241"/>
      <c r="N54" s="241"/>
      <c r="O54" s="241"/>
      <c r="P54" s="241"/>
      <c r="Q54" s="241"/>
      <c r="R54" s="241"/>
      <c r="S54" s="241"/>
      <c r="T54" s="241"/>
      <c r="U54" s="241"/>
      <c r="V54" s="242"/>
      <c r="W54" s="7"/>
    </row>
    <row r="55" spans="2:23" x14ac:dyDescent="0.35">
      <c r="B55" s="7"/>
      <c r="C55" s="240"/>
      <c r="D55" s="241"/>
      <c r="E55" s="241"/>
      <c r="F55" s="241"/>
      <c r="G55" s="241"/>
      <c r="H55" s="241"/>
      <c r="I55" s="241"/>
      <c r="J55" s="241"/>
      <c r="K55" s="241"/>
      <c r="L55" s="241"/>
      <c r="M55" s="241"/>
      <c r="N55" s="241"/>
      <c r="O55" s="241"/>
      <c r="P55" s="241"/>
      <c r="Q55" s="241"/>
      <c r="R55" s="241"/>
      <c r="S55" s="241"/>
      <c r="T55" s="241"/>
      <c r="U55" s="241"/>
      <c r="V55" s="242"/>
      <c r="W55" s="7"/>
    </row>
    <row r="56" spans="2:23" x14ac:dyDescent="0.35">
      <c r="B56" s="7"/>
      <c r="C56" s="240"/>
      <c r="D56" s="241"/>
      <c r="E56" s="241"/>
      <c r="F56" s="241"/>
      <c r="G56" s="241"/>
      <c r="H56" s="241"/>
      <c r="I56" s="241"/>
      <c r="J56" s="241"/>
      <c r="K56" s="241"/>
      <c r="L56" s="241"/>
      <c r="M56" s="241"/>
      <c r="N56" s="241"/>
      <c r="O56" s="241"/>
      <c r="P56" s="241"/>
      <c r="Q56" s="241"/>
      <c r="R56" s="241"/>
      <c r="S56" s="241"/>
      <c r="T56" s="241"/>
      <c r="U56" s="241"/>
      <c r="V56" s="242"/>
      <c r="W56" s="7"/>
    </row>
    <row r="57" spans="2:23" x14ac:dyDescent="0.35">
      <c r="B57" s="7"/>
      <c r="C57" s="240"/>
      <c r="D57" s="241"/>
      <c r="E57" s="241"/>
      <c r="F57" s="241"/>
      <c r="G57" s="241"/>
      <c r="H57" s="241"/>
      <c r="I57" s="241"/>
      <c r="J57" s="241"/>
      <c r="K57" s="241"/>
      <c r="L57" s="241"/>
      <c r="M57" s="241"/>
      <c r="N57" s="241"/>
      <c r="O57" s="241"/>
      <c r="P57" s="241"/>
      <c r="Q57" s="241"/>
      <c r="R57" s="241"/>
      <c r="S57" s="241"/>
      <c r="T57" s="241"/>
      <c r="U57" s="241"/>
      <c r="V57" s="242"/>
      <c r="W57" s="7"/>
    </row>
    <row r="58" spans="2:23" x14ac:dyDescent="0.35">
      <c r="B58" s="7"/>
      <c r="C58" s="240"/>
      <c r="D58" s="241"/>
      <c r="E58" s="241"/>
      <c r="F58" s="241"/>
      <c r="G58" s="241"/>
      <c r="H58" s="241"/>
      <c r="I58" s="241"/>
      <c r="J58" s="241"/>
      <c r="K58" s="241"/>
      <c r="L58" s="241"/>
      <c r="M58" s="241"/>
      <c r="N58" s="241"/>
      <c r="O58" s="241"/>
      <c r="P58" s="241"/>
      <c r="Q58" s="241"/>
      <c r="R58" s="241"/>
      <c r="S58" s="241"/>
      <c r="T58" s="241"/>
      <c r="U58" s="241"/>
      <c r="V58" s="242"/>
      <c r="W58" s="7"/>
    </row>
    <row r="59" spans="2:23" ht="15" customHeight="1" x14ac:dyDescent="0.35">
      <c r="B59" s="7"/>
      <c r="C59" s="240"/>
      <c r="D59" s="241"/>
      <c r="E59" s="241"/>
      <c r="F59" s="241"/>
      <c r="G59" s="241"/>
      <c r="H59" s="241"/>
      <c r="I59" s="241"/>
      <c r="J59" s="241"/>
      <c r="K59" s="241"/>
      <c r="L59" s="241"/>
      <c r="M59" s="241"/>
      <c r="N59" s="241"/>
      <c r="O59" s="241"/>
      <c r="P59" s="241"/>
      <c r="Q59" s="241"/>
      <c r="R59" s="241"/>
      <c r="S59" s="241"/>
      <c r="T59" s="241"/>
      <c r="U59" s="241"/>
      <c r="V59" s="242"/>
      <c r="W59" s="7"/>
    </row>
    <row r="60" spans="2:23" x14ac:dyDescent="0.35">
      <c r="B60" s="7"/>
      <c r="C60" s="240"/>
      <c r="D60" s="241"/>
      <c r="E60" s="241"/>
      <c r="F60" s="241"/>
      <c r="G60" s="241"/>
      <c r="H60" s="241"/>
      <c r="I60" s="241"/>
      <c r="J60" s="241"/>
      <c r="K60" s="241"/>
      <c r="L60" s="241"/>
      <c r="M60" s="241"/>
      <c r="N60" s="241"/>
      <c r="O60" s="241"/>
      <c r="P60" s="241"/>
      <c r="Q60" s="241"/>
      <c r="R60" s="241"/>
      <c r="S60" s="241"/>
      <c r="T60" s="241"/>
      <c r="U60" s="241"/>
      <c r="V60" s="242"/>
      <c r="W60" s="7"/>
    </row>
    <row r="61" spans="2:23" ht="36" customHeight="1" x14ac:dyDescent="0.35">
      <c r="B61" s="7"/>
      <c r="C61" s="240"/>
      <c r="D61" s="241"/>
      <c r="E61" s="241"/>
      <c r="F61" s="241"/>
      <c r="G61" s="241"/>
      <c r="H61" s="241"/>
      <c r="I61" s="241"/>
      <c r="J61" s="241"/>
      <c r="K61" s="241"/>
      <c r="L61" s="241"/>
      <c r="M61" s="241"/>
      <c r="N61" s="241"/>
      <c r="O61" s="241"/>
      <c r="P61" s="241"/>
      <c r="Q61" s="241"/>
      <c r="R61" s="241"/>
      <c r="S61" s="241"/>
      <c r="T61" s="241"/>
      <c r="U61" s="241"/>
      <c r="V61" s="242"/>
      <c r="W61" s="7"/>
    </row>
    <row r="62" spans="2:23" ht="15" customHeight="1" x14ac:dyDescent="0.35">
      <c r="B62" s="7"/>
      <c r="C62" s="58"/>
      <c r="D62" s="59"/>
      <c r="E62" s="59"/>
      <c r="F62" s="59"/>
      <c r="G62" s="59"/>
      <c r="H62" s="59"/>
      <c r="I62" s="59"/>
      <c r="J62" s="59"/>
      <c r="K62" s="59"/>
      <c r="L62" s="59"/>
      <c r="M62" s="59"/>
      <c r="N62" s="59"/>
      <c r="O62" s="59"/>
      <c r="P62" s="59"/>
      <c r="Q62" s="59"/>
      <c r="R62" s="59"/>
      <c r="S62" s="59"/>
      <c r="T62" s="59"/>
      <c r="U62" s="59"/>
      <c r="V62" s="60"/>
      <c r="W62" s="7"/>
    </row>
    <row r="63" spans="2:23" ht="15" customHeight="1" x14ac:dyDescent="0.35">
      <c r="B63" s="7"/>
      <c r="C63" s="231" t="s">
        <v>288</v>
      </c>
      <c r="D63" s="232"/>
      <c r="E63" s="232"/>
      <c r="F63" s="232"/>
      <c r="G63" s="232"/>
      <c r="H63" s="232"/>
      <c r="I63" s="232"/>
      <c r="J63" s="232"/>
      <c r="K63" s="232"/>
      <c r="L63" s="232"/>
      <c r="M63" s="232"/>
      <c r="N63" s="232"/>
      <c r="O63" s="232"/>
      <c r="P63" s="232"/>
      <c r="Q63" s="232"/>
      <c r="R63" s="232"/>
      <c r="S63" s="232"/>
      <c r="T63" s="232"/>
      <c r="U63" s="232"/>
      <c r="V63" s="233"/>
      <c r="W63" s="7"/>
    </row>
    <row r="64" spans="2:23" x14ac:dyDescent="0.35">
      <c r="B64" s="7"/>
      <c r="C64" s="231"/>
      <c r="D64" s="232"/>
      <c r="E64" s="232"/>
      <c r="F64" s="232"/>
      <c r="G64" s="232"/>
      <c r="H64" s="232"/>
      <c r="I64" s="232"/>
      <c r="J64" s="232"/>
      <c r="K64" s="232"/>
      <c r="L64" s="232"/>
      <c r="M64" s="232"/>
      <c r="N64" s="232"/>
      <c r="O64" s="232"/>
      <c r="P64" s="232"/>
      <c r="Q64" s="232"/>
      <c r="R64" s="232"/>
      <c r="S64" s="232"/>
      <c r="T64" s="232"/>
      <c r="U64" s="232"/>
      <c r="V64" s="233"/>
      <c r="W64" s="7"/>
    </row>
    <row r="65" spans="2:23" x14ac:dyDescent="0.35">
      <c r="B65" s="7"/>
      <c r="C65" s="231"/>
      <c r="D65" s="232"/>
      <c r="E65" s="232"/>
      <c r="F65" s="232"/>
      <c r="G65" s="232"/>
      <c r="H65" s="232"/>
      <c r="I65" s="232"/>
      <c r="J65" s="232"/>
      <c r="K65" s="232"/>
      <c r="L65" s="232"/>
      <c r="M65" s="232"/>
      <c r="N65" s="232"/>
      <c r="O65" s="232"/>
      <c r="P65" s="232"/>
      <c r="Q65" s="232"/>
      <c r="R65" s="232"/>
      <c r="S65" s="232"/>
      <c r="T65" s="232"/>
      <c r="U65" s="232"/>
      <c r="V65" s="233"/>
      <c r="W65" s="7"/>
    </row>
    <row r="66" spans="2:23" x14ac:dyDescent="0.35">
      <c r="B66" s="7"/>
      <c r="C66" s="231"/>
      <c r="D66" s="232"/>
      <c r="E66" s="232"/>
      <c r="F66" s="232"/>
      <c r="G66" s="232"/>
      <c r="H66" s="232"/>
      <c r="I66" s="232"/>
      <c r="J66" s="232"/>
      <c r="K66" s="232"/>
      <c r="L66" s="232"/>
      <c r="M66" s="232"/>
      <c r="N66" s="232"/>
      <c r="O66" s="232"/>
      <c r="P66" s="232"/>
      <c r="Q66" s="232"/>
      <c r="R66" s="232"/>
      <c r="S66" s="232"/>
      <c r="T66" s="232"/>
      <c r="U66" s="232"/>
      <c r="V66" s="233"/>
      <c r="W66" s="7"/>
    </row>
    <row r="67" spans="2:23" x14ac:dyDescent="0.35">
      <c r="B67" s="7"/>
      <c r="C67" s="231"/>
      <c r="D67" s="232"/>
      <c r="E67" s="232"/>
      <c r="F67" s="232"/>
      <c r="G67" s="232"/>
      <c r="H67" s="232"/>
      <c r="I67" s="232"/>
      <c r="J67" s="232"/>
      <c r="K67" s="232"/>
      <c r="L67" s="232"/>
      <c r="M67" s="232"/>
      <c r="N67" s="232"/>
      <c r="O67" s="232"/>
      <c r="P67" s="232"/>
      <c r="Q67" s="232"/>
      <c r="R67" s="232"/>
      <c r="S67" s="232"/>
      <c r="T67" s="232"/>
      <c r="U67" s="232"/>
      <c r="V67" s="233"/>
      <c r="W67" s="7"/>
    </row>
    <row r="68" spans="2:23" x14ac:dyDescent="0.35">
      <c r="B68" s="7"/>
      <c r="C68" s="231"/>
      <c r="D68" s="232"/>
      <c r="E68" s="232"/>
      <c r="F68" s="232"/>
      <c r="G68" s="232"/>
      <c r="H68" s="232"/>
      <c r="I68" s="232"/>
      <c r="J68" s="232"/>
      <c r="K68" s="232"/>
      <c r="L68" s="232"/>
      <c r="M68" s="232"/>
      <c r="N68" s="232"/>
      <c r="O68" s="232"/>
      <c r="P68" s="232"/>
      <c r="Q68" s="232"/>
      <c r="R68" s="232"/>
      <c r="S68" s="232"/>
      <c r="T68" s="232"/>
      <c r="U68" s="232"/>
      <c r="V68" s="233"/>
      <c r="W68" s="7"/>
    </row>
    <row r="69" spans="2:23" x14ac:dyDescent="0.35">
      <c r="B69" s="7"/>
      <c r="C69" s="231"/>
      <c r="D69" s="232"/>
      <c r="E69" s="232"/>
      <c r="F69" s="232"/>
      <c r="G69" s="232"/>
      <c r="H69" s="232"/>
      <c r="I69" s="232"/>
      <c r="J69" s="232"/>
      <c r="K69" s="232"/>
      <c r="L69" s="232"/>
      <c r="M69" s="232"/>
      <c r="N69" s="232"/>
      <c r="O69" s="232"/>
      <c r="P69" s="232"/>
      <c r="Q69" s="232"/>
      <c r="R69" s="232"/>
      <c r="S69" s="232"/>
      <c r="T69" s="232"/>
      <c r="U69" s="232"/>
      <c r="V69" s="233"/>
      <c r="W69" s="7"/>
    </row>
    <row r="70" spans="2:23" x14ac:dyDescent="0.35">
      <c r="B70" s="7"/>
      <c r="C70" s="231"/>
      <c r="D70" s="232"/>
      <c r="E70" s="232"/>
      <c r="F70" s="232"/>
      <c r="G70" s="232"/>
      <c r="H70" s="232"/>
      <c r="I70" s="232"/>
      <c r="J70" s="232"/>
      <c r="K70" s="232"/>
      <c r="L70" s="232"/>
      <c r="M70" s="232"/>
      <c r="N70" s="232"/>
      <c r="O70" s="232"/>
      <c r="P70" s="232"/>
      <c r="Q70" s="232"/>
      <c r="R70" s="232"/>
      <c r="S70" s="232"/>
      <c r="T70" s="232"/>
      <c r="U70" s="232"/>
      <c r="V70" s="233"/>
      <c r="W70" s="7"/>
    </row>
    <row r="71" spans="2:23" x14ac:dyDescent="0.35">
      <c r="B71" s="7"/>
      <c r="C71" s="231"/>
      <c r="D71" s="232"/>
      <c r="E71" s="232"/>
      <c r="F71" s="232"/>
      <c r="G71" s="232"/>
      <c r="H71" s="232"/>
      <c r="I71" s="232"/>
      <c r="J71" s="232"/>
      <c r="K71" s="232"/>
      <c r="L71" s="232"/>
      <c r="M71" s="232"/>
      <c r="N71" s="232"/>
      <c r="O71" s="232"/>
      <c r="P71" s="232"/>
      <c r="Q71" s="232"/>
      <c r="R71" s="232"/>
      <c r="S71" s="232"/>
      <c r="T71" s="232"/>
      <c r="U71" s="232"/>
      <c r="V71" s="233"/>
      <c r="W71" s="7"/>
    </row>
    <row r="72" spans="2:23" ht="12" customHeight="1" x14ac:dyDescent="0.35">
      <c r="B72" s="7"/>
      <c r="C72" s="231"/>
      <c r="D72" s="232"/>
      <c r="E72" s="232"/>
      <c r="F72" s="232"/>
      <c r="G72" s="232"/>
      <c r="H72" s="232"/>
      <c r="I72" s="232"/>
      <c r="J72" s="232"/>
      <c r="K72" s="232"/>
      <c r="L72" s="232"/>
      <c r="M72" s="232"/>
      <c r="N72" s="232"/>
      <c r="O72" s="232"/>
      <c r="P72" s="232"/>
      <c r="Q72" s="232"/>
      <c r="R72" s="232"/>
      <c r="S72" s="232"/>
      <c r="T72" s="232"/>
      <c r="U72" s="232"/>
      <c r="V72" s="233"/>
      <c r="W72" s="7"/>
    </row>
    <row r="73" spans="2:23" x14ac:dyDescent="0.35">
      <c r="B73" s="7"/>
      <c r="C73" s="231"/>
      <c r="D73" s="232"/>
      <c r="E73" s="232"/>
      <c r="F73" s="232"/>
      <c r="G73" s="232"/>
      <c r="H73" s="232"/>
      <c r="I73" s="232"/>
      <c r="J73" s="232"/>
      <c r="K73" s="232"/>
      <c r="L73" s="232"/>
      <c r="M73" s="232"/>
      <c r="N73" s="232"/>
      <c r="O73" s="232"/>
      <c r="P73" s="232"/>
      <c r="Q73" s="232"/>
      <c r="R73" s="232"/>
      <c r="S73" s="232"/>
      <c r="T73" s="232"/>
      <c r="U73" s="232"/>
      <c r="V73" s="233"/>
      <c r="W73" s="7"/>
    </row>
    <row r="74" spans="2:23" x14ac:dyDescent="0.35">
      <c r="B74" s="7"/>
      <c r="C74" s="231"/>
      <c r="D74" s="232"/>
      <c r="E74" s="232"/>
      <c r="F74" s="232"/>
      <c r="G74" s="232"/>
      <c r="H74" s="232"/>
      <c r="I74" s="232"/>
      <c r="J74" s="232"/>
      <c r="K74" s="232"/>
      <c r="L74" s="232"/>
      <c r="M74" s="232"/>
      <c r="N74" s="232"/>
      <c r="O74" s="232"/>
      <c r="P74" s="232"/>
      <c r="Q74" s="232"/>
      <c r="R74" s="232"/>
      <c r="S74" s="232"/>
      <c r="T74" s="232"/>
      <c r="U74" s="232"/>
      <c r="V74" s="233"/>
      <c r="W74" s="7"/>
    </row>
    <row r="75" spans="2:23" x14ac:dyDescent="0.35">
      <c r="B75" s="7"/>
      <c r="C75" s="231"/>
      <c r="D75" s="232"/>
      <c r="E75" s="232"/>
      <c r="F75" s="232"/>
      <c r="G75" s="232"/>
      <c r="H75" s="232"/>
      <c r="I75" s="232"/>
      <c r="J75" s="232"/>
      <c r="K75" s="232"/>
      <c r="L75" s="232"/>
      <c r="M75" s="232"/>
      <c r="N75" s="232"/>
      <c r="O75" s="232"/>
      <c r="P75" s="232"/>
      <c r="Q75" s="232"/>
      <c r="R75" s="232"/>
      <c r="S75" s="232"/>
      <c r="T75" s="232"/>
      <c r="U75" s="232"/>
      <c r="V75" s="233"/>
      <c r="W75" s="7"/>
    </row>
    <row r="76" spans="2:23" x14ac:dyDescent="0.35">
      <c r="B76" s="7"/>
      <c r="C76" s="231"/>
      <c r="D76" s="232"/>
      <c r="E76" s="232"/>
      <c r="F76" s="232"/>
      <c r="G76" s="232"/>
      <c r="H76" s="232"/>
      <c r="I76" s="232"/>
      <c r="J76" s="232"/>
      <c r="K76" s="232"/>
      <c r="L76" s="232"/>
      <c r="M76" s="232"/>
      <c r="N76" s="232"/>
      <c r="O76" s="232"/>
      <c r="P76" s="232"/>
      <c r="Q76" s="232"/>
      <c r="R76" s="232"/>
      <c r="S76" s="232"/>
      <c r="T76" s="232"/>
      <c r="U76" s="232"/>
      <c r="V76" s="233"/>
      <c r="W76" s="7"/>
    </row>
    <row r="77" spans="2:23" ht="13.5" customHeight="1" x14ac:dyDescent="0.35">
      <c r="B77" s="7"/>
      <c r="C77" s="231"/>
      <c r="D77" s="232"/>
      <c r="E77" s="232"/>
      <c r="F77" s="232"/>
      <c r="G77" s="232"/>
      <c r="H77" s="232"/>
      <c r="I77" s="232"/>
      <c r="J77" s="232"/>
      <c r="K77" s="232"/>
      <c r="L77" s="232"/>
      <c r="M77" s="232"/>
      <c r="N77" s="232"/>
      <c r="O77" s="232"/>
      <c r="P77" s="232"/>
      <c r="Q77" s="232"/>
      <c r="R77" s="232"/>
      <c r="S77" s="232"/>
      <c r="T77" s="232"/>
      <c r="U77" s="232"/>
      <c r="V77" s="233"/>
      <c r="W77" s="7"/>
    </row>
    <row r="78" spans="2:23" x14ac:dyDescent="0.35">
      <c r="B78" s="7"/>
      <c r="C78" s="231"/>
      <c r="D78" s="232"/>
      <c r="E78" s="232"/>
      <c r="F78" s="232"/>
      <c r="G78" s="232"/>
      <c r="H78" s="232"/>
      <c r="I78" s="232"/>
      <c r="J78" s="232"/>
      <c r="K78" s="232"/>
      <c r="L78" s="232"/>
      <c r="M78" s="232"/>
      <c r="N78" s="232"/>
      <c r="O78" s="232"/>
      <c r="P78" s="232"/>
      <c r="Q78" s="232"/>
      <c r="R78" s="232"/>
      <c r="S78" s="232"/>
      <c r="T78" s="232"/>
      <c r="U78" s="232"/>
      <c r="V78" s="233"/>
      <c r="W78" s="7"/>
    </row>
    <row r="79" spans="2:23" x14ac:dyDescent="0.35">
      <c r="B79" s="7"/>
      <c r="C79" s="231"/>
      <c r="D79" s="232"/>
      <c r="E79" s="232"/>
      <c r="F79" s="232"/>
      <c r="G79" s="232"/>
      <c r="H79" s="232"/>
      <c r="I79" s="232"/>
      <c r="J79" s="232"/>
      <c r="K79" s="232"/>
      <c r="L79" s="232"/>
      <c r="M79" s="232"/>
      <c r="N79" s="232"/>
      <c r="O79" s="232"/>
      <c r="P79" s="232"/>
      <c r="Q79" s="232"/>
      <c r="R79" s="232"/>
      <c r="S79" s="232"/>
      <c r="T79" s="232"/>
      <c r="U79" s="232"/>
      <c r="V79" s="233"/>
      <c r="W79" s="7"/>
    </row>
    <row r="80" spans="2:23" ht="18" customHeight="1" x14ac:dyDescent="0.35">
      <c r="B80" s="7"/>
      <c r="C80" s="231"/>
      <c r="D80" s="232"/>
      <c r="E80" s="232"/>
      <c r="F80" s="232"/>
      <c r="G80" s="232"/>
      <c r="H80" s="232"/>
      <c r="I80" s="232"/>
      <c r="J80" s="232"/>
      <c r="K80" s="232"/>
      <c r="L80" s="232"/>
      <c r="M80" s="232"/>
      <c r="N80" s="232"/>
      <c r="O80" s="232"/>
      <c r="P80" s="232"/>
      <c r="Q80" s="232"/>
      <c r="R80" s="232"/>
      <c r="S80" s="232"/>
      <c r="T80" s="232"/>
      <c r="U80" s="232"/>
      <c r="V80" s="233"/>
      <c r="W80" s="7"/>
    </row>
    <row r="81" spans="2:23" x14ac:dyDescent="0.35">
      <c r="B81" s="7"/>
      <c r="C81" s="231"/>
      <c r="D81" s="232"/>
      <c r="E81" s="232"/>
      <c r="F81" s="232"/>
      <c r="G81" s="232"/>
      <c r="H81" s="232"/>
      <c r="I81" s="232"/>
      <c r="J81" s="232"/>
      <c r="K81" s="232"/>
      <c r="L81" s="232"/>
      <c r="M81" s="232"/>
      <c r="N81" s="232"/>
      <c r="O81" s="232"/>
      <c r="P81" s="232"/>
      <c r="Q81" s="232"/>
      <c r="R81" s="232"/>
      <c r="S81" s="232"/>
      <c r="T81" s="232"/>
      <c r="U81" s="232"/>
      <c r="V81" s="233"/>
      <c r="W81" s="7"/>
    </row>
    <row r="82" spans="2:23" x14ac:dyDescent="0.35">
      <c r="B82" s="7"/>
      <c r="C82" s="231"/>
      <c r="D82" s="232"/>
      <c r="E82" s="232"/>
      <c r="F82" s="232"/>
      <c r="G82" s="232"/>
      <c r="H82" s="232"/>
      <c r="I82" s="232"/>
      <c r="J82" s="232"/>
      <c r="K82" s="232"/>
      <c r="L82" s="232"/>
      <c r="M82" s="232"/>
      <c r="N82" s="232"/>
      <c r="O82" s="232"/>
      <c r="P82" s="232"/>
      <c r="Q82" s="232"/>
      <c r="R82" s="232"/>
      <c r="S82" s="232"/>
      <c r="T82" s="232"/>
      <c r="U82" s="232"/>
      <c r="V82" s="233"/>
      <c r="W82" s="7"/>
    </row>
    <row r="83" spans="2:23" x14ac:dyDescent="0.35">
      <c r="B83" s="7"/>
      <c r="C83" s="231"/>
      <c r="D83" s="232"/>
      <c r="E83" s="232"/>
      <c r="F83" s="232"/>
      <c r="G83" s="232"/>
      <c r="H83" s="232"/>
      <c r="I83" s="232"/>
      <c r="J83" s="232"/>
      <c r="K83" s="232"/>
      <c r="L83" s="232"/>
      <c r="M83" s="232"/>
      <c r="N83" s="232"/>
      <c r="O83" s="232"/>
      <c r="P83" s="232"/>
      <c r="Q83" s="232"/>
      <c r="R83" s="232"/>
      <c r="S83" s="232"/>
      <c r="T83" s="232"/>
      <c r="U83" s="232"/>
      <c r="V83" s="233"/>
      <c r="W83" s="7"/>
    </row>
    <row r="84" spans="2:23" x14ac:dyDescent="0.35">
      <c r="B84" s="7"/>
      <c r="C84" s="231"/>
      <c r="D84" s="232"/>
      <c r="E84" s="232"/>
      <c r="F84" s="232"/>
      <c r="G84" s="232"/>
      <c r="H84" s="232"/>
      <c r="I84" s="232"/>
      <c r="J84" s="232"/>
      <c r="K84" s="232"/>
      <c r="L84" s="232"/>
      <c r="M84" s="232"/>
      <c r="N84" s="232"/>
      <c r="O84" s="232"/>
      <c r="P84" s="232"/>
      <c r="Q84" s="232"/>
      <c r="R84" s="232"/>
      <c r="S84" s="232"/>
      <c r="T84" s="232"/>
      <c r="U84" s="232"/>
      <c r="V84" s="233"/>
      <c r="W84" s="7"/>
    </row>
    <row r="85" spans="2:23" x14ac:dyDescent="0.35">
      <c r="B85" s="7"/>
      <c r="C85" s="231"/>
      <c r="D85" s="232"/>
      <c r="E85" s="232"/>
      <c r="F85" s="232"/>
      <c r="G85" s="232"/>
      <c r="H85" s="232"/>
      <c r="I85" s="232"/>
      <c r="J85" s="232"/>
      <c r="K85" s="232"/>
      <c r="L85" s="232"/>
      <c r="M85" s="232"/>
      <c r="N85" s="232"/>
      <c r="O85" s="232"/>
      <c r="P85" s="232"/>
      <c r="Q85" s="232"/>
      <c r="R85" s="232"/>
      <c r="S85" s="232"/>
      <c r="T85" s="232"/>
      <c r="U85" s="232"/>
      <c r="V85" s="233"/>
      <c r="W85" s="7"/>
    </row>
    <row r="86" spans="2:23" ht="15" customHeight="1" x14ac:dyDescent="0.35">
      <c r="B86" s="7"/>
      <c r="C86" s="231"/>
      <c r="D86" s="232"/>
      <c r="E86" s="232"/>
      <c r="F86" s="232"/>
      <c r="G86" s="232"/>
      <c r="H86" s="232"/>
      <c r="I86" s="232"/>
      <c r="J86" s="232"/>
      <c r="K86" s="232"/>
      <c r="L86" s="232"/>
      <c r="M86" s="232"/>
      <c r="N86" s="232"/>
      <c r="O86" s="232"/>
      <c r="P86" s="232"/>
      <c r="Q86" s="232"/>
      <c r="R86" s="232"/>
      <c r="S86" s="232"/>
      <c r="T86" s="232"/>
      <c r="U86" s="232"/>
      <c r="V86" s="233"/>
      <c r="W86" s="7"/>
    </row>
    <row r="87" spans="2:23" x14ac:dyDescent="0.35">
      <c r="B87" s="7"/>
      <c r="C87" s="231"/>
      <c r="D87" s="232"/>
      <c r="E87" s="232"/>
      <c r="F87" s="232"/>
      <c r="G87" s="232"/>
      <c r="H87" s="232"/>
      <c r="I87" s="232"/>
      <c r="J87" s="232"/>
      <c r="K87" s="232"/>
      <c r="L87" s="232"/>
      <c r="M87" s="232"/>
      <c r="N87" s="232"/>
      <c r="O87" s="232"/>
      <c r="P87" s="232"/>
      <c r="Q87" s="232"/>
      <c r="R87" s="232"/>
      <c r="S87" s="232"/>
      <c r="T87" s="232"/>
      <c r="U87" s="232"/>
      <c r="V87" s="233"/>
      <c r="W87" s="7"/>
    </row>
    <row r="88" spans="2:23" x14ac:dyDescent="0.35">
      <c r="B88" s="7"/>
      <c r="C88" s="231"/>
      <c r="D88" s="232"/>
      <c r="E88" s="232"/>
      <c r="F88" s="232"/>
      <c r="G88" s="232"/>
      <c r="H88" s="232"/>
      <c r="I88" s="232"/>
      <c r="J88" s="232"/>
      <c r="K88" s="232"/>
      <c r="L88" s="232"/>
      <c r="M88" s="232"/>
      <c r="N88" s="232"/>
      <c r="O88" s="232"/>
      <c r="P88" s="232"/>
      <c r="Q88" s="232"/>
      <c r="R88" s="232"/>
      <c r="S88" s="232"/>
      <c r="T88" s="232"/>
      <c r="U88" s="232"/>
      <c r="V88" s="233"/>
      <c r="W88" s="7"/>
    </row>
    <row r="89" spans="2:23" x14ac:dyDescent="0.35">
      <c r="B89" s="7"/>
      <c r="C89" s="231"/>
      <c r="D89" s="232"/>
      <c r="E89" s="232"/>
      <c r="F89" s="232"/>
      <c r="G89" s="232"/>
      <c r="H89" s="232"/>
      <c r="I89" s="232"/>
      <c r="J89" s="232"/>
      <c r="K89" s="232"/>
      <c r="L89" s="232"/>
      <c r="M89" s="232"/>
      <c r="N89" s="232"/>
      <c r="O89" s="232"/>
      <c r="P89" s="232"/>
      <c r="Q89" s="232"/>
      <c r="R89" s="232"/>
      <c r="S89" s="232"/>
      <c r="T89" s="232"/>
      <c r="U89" s="232"/>
      <c r="V89" s="233"/>
      <c r="W89" s="7"/>
    </row>
    <row r="90" spans="2:23" x14ac:dyDescent="0.35">
      <c r="B90" s="7"/>
      <c r="C90" s="231"/>
      <c r="D90" s="232"/>
      <c r="E90" s="232"/>
      <c r="F90" s="232"/>
      <c r="G90" s="232"/>
      <c r="H90" s="232"/>
      <c r="I90" s="232"/>
      <c r="J90" s="232"/>
      <c r="K90" s="232"/>
      <c r="L90" s="232"/>
      <c r="M90" s="232"/>
      <c r="N90" s="232"/>
      <c r="O90" s="232"/>
      <c r="P90" s="232"/>
      <c r="Q90" s="232"/>
      <c r="R90" s="232"/>
      <c r="S90" s="232"/>
      <c r="T90" s="232"/>
      <c r="U90" s="232"/>
      <c r="V90" s="233"/>
      <c r="W90" s="7"/>
    </row>
    <row r="91" spans="2:23" x14ac:dyDescent="0.35">
      <c r="B91" s="7"/>
      <c r="C91" s="231"/>
      <c r="D91" s="232"/>
      <c r="E91" s="232"/>
      <c r="F91" s="232"/>
      <c r="G91" s="232"/>
      <c r="H91" s="232"/>
      <c r="I91" s="232"/>
      <c r="J91" s="232"/>
      <c r="K91" s="232"/>
      <c r="L91" s="232"/>
      <c r="M91" s="232"/>
      <c r="N91" s="232"/>
      <c r="O91" s="232"/>
      <c r="P91" s="232"/>
      <c r="Q91" s="232"/>
      <c r="R91" s="232"/>
      <c r="S91" s="232"/>
      <c r="T91" s="232"/>
      <c r="U91" s="232"/>
      <c r="V91" s="233"/>
      <c r="W91" s="7"/>
    </row>
    <row r="92" spans="2:23" x14ac:dyDescent="0.35">
      <c r="B92" s="7"/>
      <c r="C92" s="231"/>
      <c r="D92" s="232"/>
      <c r="E92" s="232"/>
      <c r="F92" s="232"/>
      <c r="G92" s="232"/>
      <c r="H92" s="232"/>
      <c r="I92" s="232"/>
      <c r="J92" s="232"/>
      <c r="K92" s="232"/>
      <c r="L92" s="232"/>
      <c r="M92" s="232"/>
      <c r="N92" s="232"/>
      <c r="O92" s="232"/>
      <c r="P92" s="232"/>
      <c r="Q92" s="232"/>
      <c r="R92" s="232"/>
      <c r="S92" s="232"/>
      <c r="T92" s="232"/>
      <c r="U92" s="232"/>
      <c r="V92" s="233"/>
      <c r="W92" s="7"/>
    </row>
    <row r="93" spans="2:23" x14ac:dyDescent="0.35">
      <c r="B93" s="7"/>
      <c r="C93" s="231"/>
      <c r="D93" s="232"/>
      <c r="E93" s="232"/>
      <c r="F93" s="232"/>
      <c r="G93" s="232"/>
      <c r="H93" s="232"/>
      <c r="I93" s="232"/>
      <c r="J93" s="232"/>
      <c r="K93" s="232"/>
      <c r="L93" s="232"/>
      <c r="M93" s="232"/>
      <c r="N93" s="232"/>
      <c r="O93" s="232"/>
      <c r="P93" s="232"/>
      <c r="Q93" s="232"/>
      <c r="R93" s="232"/>
      <c r="S93" s="232"/>
      <c r="T93" s="232"/>
      <c r="U93" s="232"/>
      <c r="V93" s="233"/>
      <c r="W93" s="7"/>
    </row>
    <row r="94" spans="2:23" x14ac:dyDescent="0.35">
      <c r="B94" s="7"/>
      <c r="C94" s="231"/>
      <c r="D94" s="232"/>
      <c r="E94" s="232"/>
      <c r="F94" s="232"/>
      <c r="G94" s="232"/>
      <c r="H94" s="232"/>
      <c r="I94" s="232"/>
      <c r="J94" s="232"/>
      <c r="K94" s="232"/>
      <c r="L94" s="232"/>
      <c r="M94" s="232"/>
      <c r="N94" s="232"/>
      <c r="O94" s="232"/>
      <c r="P94" s="232"/>
      <c r="Q94" s="232"/>
      <c r="R94" s="232"/>
      <c r="S94" s="232"/>
      <c r="T94" s="232"/>
      <c r="U94" s="232"/>
      <c r="V94" s="233"/>
      <c r="W94" s="7"/>
    </row>
    <row r="95" spans="2:23" x14ac:dyDescent="0.35">
      <c r="B95" s="7"/>
      <c r="C95" s="231"/>
      <c r="D95" s="232"/>
      <c r="E95" s="232"/>
      <c r="F95" s="232"/>
      <c r="G95" s="232"/>
      <c r="H95" s="232"/>
      <c r="I95" s="232"/>
      <c r="J95" s="232"/>
      <c r="K95" s="232"/>
      <c r="L95" s="232"/>
      <c r="M95" s="232"/>
      <c r="N95" s="232"/>
      <c r="O95" s="232"/>
      <c r="P95" s="232"/>
      <c r="Q95" s="232"/>
      <c r="R95" s="232"/>
      <c r="S95" s="232"/>
      <c r="T95" s="232"/>
      <c r="U95" s="232"/>
      <c r="V95" s="233"/>
      <c r="W95" s="7"/>
    </row>
    <row r="96" spans="2:23" x14ac:dyDescent="0.35">
      <c r="B96" s="7"/>
      <c r="C96" s="231"/>
      <c r="D96" s="232"/>
      <c r="E96" s="232"/>
      <c r="F96" s="232"/>
      <c r="G96" s="232"/>
      <c r="H96" s="232"/>
      <c r="I96" s="232"/>
      <c r="J96" s="232"/>
      <c r="K96" s="232"/>
      <c r="L96" s="232"/>
      <c r="M96" s="232"/>
      <c r="N96" s="232"/>
      <c r="O96" s="232"/>
      <c r="P96" s="232"/>
      <c r="Q96" s="232"/>
      <c r="R96" s="232"/>
      <c r="S96" s="232"/>
      <c r="T96" s="232"/>
      <c r="U96" s="232"/>
      <c r="V96" s="233"/>
      <c r="W96" s="7"/>
    </row>
    <row r="97" spans="2:23" x14ac:dyDescent="0.35">
      <c r="B97" s="7"/>
      <c r="C97" s="231"/>
      <c r="D97" s="232"/>
      <c r="E97" s="232"/>
      <c r="F97" s="232"/>
      <c r="G97" s="232"/>
      <c r="H97" s="232"/>
      <c r="I97" s="232"/>
      <c r="J97" s="232"/>
      <c r="K97" s="232"/>
      <c r="L97" s="232"/>
      <c r="M97" s="232"/>
      <c r="N97" s="232"/>
      <c r="O97" s="232"/>
      <c r="P97" s="232"/>
      <c r="Q97" s="232"/>
      <c r="R97" s="232"/>
      <c r="S97" s="232"/>
      <c r="T97" s="232"/>
      <c r="U97" s="232"/>
      <c r="V97" s="233"/>
      <c r="W97" s="7"/>
    </row>
    <row r="98" spans="2:23" x14ac:dyDescent="0.35">
      <c r="B98" s="7"/>
      <c r="C98" s="231"/>
      <c r="D98" s="232"/>
      <c r="E98" s="232"/>
      <c r="F98" s="232"/>
      <c r="G98" s="232"/>
      <c r="H98" s="232"/>
      <c r="I98" s="232"/>
      <c r="J98" s="232"/>
      <c r="K98" s="232"/>
      <c r="L98" s="232"/>
      <c r="M98" s="232"/>
      <c r="N98" s="232"/>
      <c r="O98" s="232"/>
      <c r="P98" s="232"/>
      <c r="Q98" s="232"/>
      <c r="R98" s="232"/>
      <c r="S98" s="232"/>
      <c r="T98" s="232"/>
      <c r="U98" s="232"/>
      <c r="V98" s="233"/>
      <c r="W98" s="7"/>
    </row>
    <row r="99" spans="2:23" x14ac:dyDescent="0.35">
      <c r="B99" s="7"/>
      <c r="C99" s="231"/>
      <c r="D99" s="232"/>
      <c r="E99" s="232"/>
      <c r="F99" s="232"/>
      <c r="G99" s="232"/>
      <c r="H99" s="232"/>
      <c r="I99" s="232"/>
      <c r="J99" s="232"/>
      <c r="K99" s="232"/>
      <c r="L99" s="232"/>
      <c r="M99" s="232"/>
      <c r="N99" s="232"/>
      <c r="O99" s="232"/>
      <c r="P99" s="232"/>
      <c r="Q99" s="232"/>
      <c r="R99" s="232"/>
      <c r="S99" s="232"/>
      <c r="T99" s="232"/>
      <c r="U99" s="232"/>
      <c r="V99" s="233"/>
      <c r="W99" s="7"/>
    </row>
    <row r="100" spans="2:23" x14ac:dyDescent="0.35">
      <c r="B100" s="7"/>
      <c r="C100" s="231"/>
      <c r="D100" s="232"/>
      <c r="E100" s="232"/>
      <c r="F100" s="232"/>
      <c r="G100" s="232"/>
      <c r="H100" s="232"/>
      <c r="I100" s="232"/>
      <c r="J100" s="232"/>
      <c r="K100" s="232"/>
      <c r="L100" s="232"/>
      <c r="M100" s="232"/>
      <c r="N100" s="232"/>
      <c r="O100" s="232"/>
      <c r="P100" s="232"/>
      <c r="Q100" s="232"/>
      <c r="R100" s="232"/>
      <c r="S100" s="232"/>
      <c r="T100" s="232"/>
      <c r="U100" s="232"/>
      <c r="V100" s="233"/>
      <c r="W100" s="7"/>
    </row>
    <row r="101" spans="2:23" x14ac:dyDescent="0.35">
      <c r="B101" s="7"/>
      <c r="C101" s="231"/>
      <c r="D101" s="232"/>
      <c r="E101" s="232"/>
      <c r="F101" s="232"/>
      <c r="G101" s="232"/>
      <c r="H101" s="232"/>
      <c r="I101" s="232"/>
      <c r="J101" s="232"/>
      <c r="K101" s="232"/>
      <c r="L101" s="232"/>
      <c r="M101" s="232"/>
      <c r="N101" s="232"/>
      <c r="O101" s="232"/>
      <c r="P101" s="232"/>
      <c r="Q101" s="232"/>
      <c r="R101" s="232"/>
      <c r="S101" s="232"/>
      <c r="T101" s="232"/>
      <c r="U101" s="232"/>
      <c r="V101" s="233"/>
      <c r="W101" s="7"/>
    </row>
    <row r="102" spans="2:23" x14ac:dyDescent="0.35">
      <c r="B102" s="7"/>
      <c r="C102" s="231"/>
      <c r="D102" s="232"/>
      <c r="E102" s="232"/>
      <c r="F102" s="232"/>
      <c r="G102" s="232"/>
      <c r="H102" s="232"/>
      <c r="I102" s="232"/>
      <c r="J102" s="232"/>
      <c r="K102" s="232"/>
      <c r="L102" s="232"/>
      <c r="M102" s="232"/>
      <c r="N102" s="232"/>
      <c r="O102" s="232"/>
      <c r="P102" s="232"/>
      <c r="Q102" s="232"/>
      <c r="R102" s="232"/>
      <c r="S102" s="232"/>
      <c r="T102" s="232"/>
      <c r="U102" s="232"/>
      <c r="V102" s="233"/>
      <c r="W102" s="7"/>
    </row>
    <row r="103" spans="2:23" x14ac:dyDescent="0.35">
      <c r="B103" s="7"/>
      <c r="C103" s="231"/>
      <c r="D103" s="232"/>
      <c r="E103" s="232"/>
      <c r="F103" s="232"/>
      <c r="G103" s="232"/>
      <c r="H103" s="232"/>
      <c r="I103" s="232"/>
      <c r="J103" s="232"/>
      <c r="K103" s="232"/>
      <c r="L103" s="232"/>
      <c r="M103" s="232"/>
      <c r="N103" s="232"/>
      <c r="O103" s="232"/>
      <c r="P103" s="232"/>
      <c r="Q103" s="232"/>
      <c r="R103" s="232"/>
      <c r="S103" s="232"/>
      <c r="T103" s="232"/>
      <c r="U103" s="232"/>
      <c r="V103" s="233"/>
      <c r="W103" s="7"/>
    </row>
    <row r="104" spans="2:23" ht="15" customHeight="1" x14ac:dyDescent="0.35">
      <c r="B104" s="7"/>
      <c r="C104" s="231"/>
      <c r="D104" s="232"/>
      <c r="E104" s="232"/>
      <c r="F104" s="232"/>
      <c r="G104" s="232"/>
      <c r="H104" s="232"/>
      <c r="I104" s="232"/>
      <c r="J104" s="232"/>
      <c r="K104" s="232"/>
      <c r="L104" s="232"/>
      <c r="M104" s="232"/>
      <c r="N104" s="232"/>
      <c r="O104" s="232"/>
      <c r="P104" s="232"/>
      <c r="Q104" s="232"/>
      <c r="R104" s="232"/>
      <c r="S104" s="232"/>
      <c r="T104" s="232"/>
      <c r="U104" s="232"/>
      <c r="V104" s="233"/>
      <c r="W104" s="7"/>
    </row>
    <row r="105" spans="2:23" ht="15" customHeight="1" x14ac:dyDescent="0.35">
      <c r="B105" s="7"/>
      <c r="C105" s="231"/>
      <c r="D105" s="232"/>
      <c r="E105" s="232"/>
      <c r="F105" s="232"/>
      <c r="G105" s="232"/>
      <c r="H105" s="232"/>
      <c r="I105" s="232"/>
      <c r="J105" s="232"/>
      <c r="K105" s="232"/>
      <c r="L105" s="232"/>
      <c r="M105" s="232"/>
      <c r="N105" s="232"/>
      <c r="O105" s="232"/>
      <c r="P105" s="232"/>
      <c r="Q105" s="232"/>
      <c r="R105" s="232"/>
      <c r="S105" s="232"/>
      <c r="T105" s="232"/>
      <c r="U105" s="232"/>
      <c r="V105" s="233"/>
      <c r="W105" s="7"/>
    </row>
    <row r="106" spans="2:23" ht="15" customHeight="1" x14ac:dyDescent="0.35">
      <c r="B106" s="7"/>
      <c r="C106" s="231"/>
      <c r="D106" s="232"/>
      <c r="E106" s="232"/>
      <c r="F106" s="232"/>
      <c r="G106" s="232"/>
      <c r="H106" s="232"/>
      <c r="I106" s="232"/>
      <c r="J106" s="232"/>
      <c r="K106" s="232"/>
      <c r="L106" s="232"/>
      <c r="M106" s="232"/>
      <c r="N106" s="232"/>
      <c r="O106" s="232"/>
      <c r="P106" s="232"/>
      <c r="Q106" s="232"/>
      <c r="R106" s="232"/>
      <c r="S106" s="232"/>
      <c r="T106" s="232"/>
      <c r="U106" s="232"/>
      <c r="V106" s="233"/>
      <c r="W106" s="7"/>
    </row>
    <row r="107" spans="2:23" ht="15" customHeight="1" x14ac:dyDescent="0.35">
      <c r="B107" s="7"/>
      <c r="C107" s="231"/>
      <c r="D107" s="232"/>
      <c r="E107" s="232"/>
      <c r="F107" s="232"/>
      <c r="G107" s="232"/>
      <c r="H107" s="232"/>
      <c r="I107" s="232"/>
      <c r="J107" s="232"/>
      <c r="K107" s="232"/>
      <c r="L107" s="232"/>
      <c r="M107" s="232"/>
      <c r="N107" s="232"/>
      <c r="O107" s="232"/>
      <c r="P107" s="232"/>
      <c r="Q107" s="232"/>
      <c r="R107" s="232"/>
      <c r="S107" s="232"/>
      <c r="T107" s="232"/>
      <c r="U107" s="232"/>
      <c r="V107" s="233"/>
      <c r="W107" s="7"/>
    </row>
    <row r="108" spans="2:23" ht="15" customHeight="1" x14ac:dyDescent="0.35">
      <c r="B108" s="7"/>
      <c r="C108" s="231"/>
      <c r="D108" s="232"/>
      <c r="E108" s="232"/>
      <c r="F108" s="232"/>
      <c r="G108" s="232"/>
      <c r="H108" s="232"/>
      <c r="I108" s="232"/>
      <c r="J108" s="232"/>
      <c r="K108" s="232"/>
      <c r="L108" s="232"/>
      <c r="M108" s="232"/>
      <c r="N108" s="232"/>
      <c r="O108" s="232"/>
      <c r="P108" s="232"/>
      <c r="Q108" s="232"/>
      <c r="R108" s="232"/>
      <c r="S108" s="232"/>
      <c r="T108" s="232"/>
      <c r="U108" s="232"/>
      <c r="V108" s="233"/>
      <c r="W108" s="7"/>
    </row>
    <row r="109" spans="2:23" ht="15" customHeight="1" x14ac:dyDescent="0.35">
      <c r="B109" s="7"/>
      <c r="C109" s="231"/>
      <c r="D109" s="232"/>
      <c r="E109" s="232"/>
      <c r="F109" s="232"/>
      <c r="G109" s="232"/>
      <c r="H109" s="232"/>
      <c r="I109" s="232"/>
      <c r="J109" s="232"/>
      <c r="K109" s="232"/>
      <c r="L109" s="232"/>
      <c r="M109" s="232"/>
      <c r="N109" s="232"/>
      <c r="O109" s="232"/>
      <c r="P109" s="232"/>
      <c r="Q109" s="232"/>
      <c r="R109" s="232"/>
      <c r="S109" s="232"/>
      <c r="T109" s="232"/>
      <c r="U109" s="232"/>
      <c r="V109" s="233"/>
      <c r="W109" s="7"/>
    </row>
    <row r="110" spans="2:23" ht="15" customHeight="1" x14ac:dyDescent="0.35">
      <c r="B110" s="7"/>
      <c r="C110" s="231"/>
      <c r="D110" s="232"/>
      <c r="E110" s="232"/>
      <c r="F110" s="232"/>
      <c r="G110" s="232"/>
      <c r="H110" s="232"/>
      <c r="I110" s="232"/>
      <c r="J110" s="232"/>
      <c r="K110" s="232"/>
      <c r="L110" s="232"/>
      <c r="M110" s="232"/>
      <c r="N110" s="232"/>
      <c r="O110" s="232"/>
      <c r="P110" s="232"/>
      <c r="Q110" s="232"/>
      <c r="R110" s="232"/>
      <c r="S110" s="232"/>
      <c r="T110" s="232"/>
      <c r="U110" s="232"/>
      <c r="V110" s="233"/>
      <c r="W110" s="7"/>
    </row>
    <row r="111" spans="2:23" ht="15" customHeight="1" x14ac:dyDescent="0.35">
      <c r="B111" s="7"/>
      <c r="C111" s="231"/>
      <c r="D111" s="232"/>
      <c r="E111" s="232"/>
      <c r="F111" s="232"/>
      <c r="G111" s="232"/>
      <c r="H111" s="232"/>
      <c r="I111" s="232"/>
      <c r="J111" s="232"/>
      <c r="K111" s="232"/>
      <c r="L111" s="232"/>
      <c r="M111" s="232"/>
      <c r="N111" s="232"/>
      <c r="O111" s="232"/>
      <c r="P111" s="232"/>
      <c r="Q111" s="232"/>
      <c r="R111" s="232"/>
      <c r="S111" s="232"/>
      <c r="T111" s="232"/>
      <c r="U111" s="232"/>
      <c r="V111" s="233"/>
      <c r="W111" s="7"/>
    </row>
    <row r="112" spans="2:23" ht="15" customHeight="1" x14ac:dyDescent="0.35">
      <c r="B112" s="7"/>
      <c r="C112" s="231"/>
      <c r="D112" s="232"/>
      <c r="E112" s="232"/>
      <c r="F112" s="232"/>
      <c r="G112" s="232"/>
      <c r="H112" s="232"/>
      <c r="I112" s="232"/>
      <c r="J112" s="232"/>
      <c r="K112" s="232"/>
      <c r="L112" s="232"/>
      <c r="M112" s="232"/>
      <c r="N112" s="232"/>
      <c r="O112" s="232"/>
      <c r="P112" s="232"/>
      <c r="Q112" s="232"/>
      <c r="R112" s="232"/>
      <c r="S112" s="232"/>
      <c r="T112" s="232"/>
      <c r="U112" s="232"/>
      <c r="V112" s="233"/>
      <c r="W112" s="7"/>
    </row>
    <row r="113" spans="2:23" ht="15" customHeight="1" x14ac:dyDescent="0.35">
      <c r="B113" s="7"/>
      <c r="C113" s="231"/>
      <c r="D113" s="232"/>
      <c r="E113" s="232"/>
      <c r="F113" s="232"/>
      <c r="G113" s="232"/>
      <c r="H113" s="232"/>
      <c r="I113" s="232"/>
      <c r="J113" s="232"/>
      <c r="K113" s="232"/>
      <c r="L113" s="232"/>
      <c r="M113" s="232"/>
      <c r="N113" s="232"/>
      <c r="O113" s="232"/>
      <c r="P113" s="232"/>
      <c r="Q113" s="232"/>
      <c r="R113" s="232"/>
      <c r="S113" s="232"/>
      <c r="T113" s="232"/>
      <c r="U113" s="232"/>
      <c r="V113" s="233"/>
      <c r="W113" s="7"/>
    </row>
    <row r="114" spans="2:23" ht="15" customHeight="1" x14ac:dyDescent="0.35">
      <c r="B114" s="7"/>
      <c r="C114" s="231"/>
      <c r="D114" s="232"/>
      <c r="E114" s="232"/>
      <c r="F114" s="232"/>
      <c r="G114" s="232"/>
      <c r="H114" s="232"/>
      <c r="I114" s="232"/>
      <c r="J114" s="232"/>
      <c r="K114" s="232"/>
      <c r="L114" s="232"/>
      <c r="M114" s="232"/>
      <c r="N114" s="232"/>
      <c r="O114" s="232"/>
      <c r="P114" s="232"/>
      <c r="Q114" s="232"/>
      <c r="R114" s="232"/>
      <c r="S114" s="232"/>
      <c r="T114" s="232"/>
      <c r="U114" s="232"/>
      <c r="V114" s="233"/>
      <c r="W114" s="7"/>
    </row>
    <row r="115" spans="2:23" ht="15" customHeight="1" x14ac:dyDescent="0.35">
      <c r="B115" s="7"/>
      <c r="C115" s="231"/>
      <c r="D115" s="232"/>
      <c r="E115" s="232"/>
      <c r="F115" s="232"/>
      <c r="G115" s="232"/>
      <c r="H115" s="232"/>
      <c r="I115" s="232"/>
      <c r="J115" s="232"/>
      <c r="K115" s="232"/>
      <c r="L115" s="232"/>
      <c r="M115" s="232"/>
      <c r="N115" s="232"/>
      <c r="O115" s="232"/>
      <c r="P115" s="232"/>
      <c r="Q115" s="232"/>
      <c r="R115" s="232"/>
      <c r="S115" s="232"/>
      <c r="T115" s="232"/>
      <c r="U115" s="232"/>
      <c r="V115" s="233"/>
      <c r="W115" s="7"/>
    </row>
    <row r="116" spans="2:23" ht="15" customHeight="1" x14ac:dyDescent="0.35">
      <c r="B116" s="7"/>
      <c r="C116" s="231"/>
      <c r="D116" s="232"/>
      <c r="E116" s="232"/>
      <c r="F116" s="232"/>
      <c r="G116" s="232"/>
      <c r="H116" s="232"/>
      <c r="I116" s="232"/>
      <c r="J116" s="232"/>
      <c r="K116" s="232"/>
      <c r="L116" s="232"/>
      <c r="M116" s="232"/>
      <c r="N116" s="232"/>
      <c r="O116" s="232"/>
      <c r="P116" s="232"/>
      <c r="Q116" s="232"/>
      <c r="R116" s="232"/>
      <c r="S116" s="232"/>
      <c r="T116" s="232"/>
      <c r="U116" s="232"/>
      <c r="V116" s="233"/>
      <c r="W116" s="7"/>
    </row>
    <row r="117" spans="2:23" ht="15" customHeight="1" x14ac:dyDescent="0.35">
      <c r="B117" s="7"/>
      <c r="C117" s="231"/>
      <c r="D117" s="232"/>
      <c r="E117" s="232"/>
      <c r="F117" s="232"/>
      <c r="G117" s="232"/>
      <c r="H117" s="232"/>
      <c r="I117" s="232"/>
      <c r="J117" s="232"/>
      <c r="K117" s="232"/>
      <c r="L117" s="232"/>
      <c r="M117" s="232"/>
      <c r="N117" s="232"/>
      <c r="O117" s="232"/>
      <c r="P117" s="232"/>
      <c r="Q117" s="232"/>
      <c r="R117" s="232"/>
      <c r="S117" s="232"/>
      <c r="T117" s="232"/>
      <c r="U117" s="232"/>
      <c r="V117" s="233"/>
      <c r="W117" s="7"/>
    </row>
    <row r="118" spans="2:23" ht="15" customHeight="1" x14ac:dyDescent="0.35">
      <c r="B118" s="7"/>
      <c r="C118" s="231"/>
      <c r="D118" s="232"/>
      <c r="E118" s="232"/>
      <c r="F118" s="232"/>
      <c r="G118" s="232"/>
      <c r="H118" s="232"/>
      <c r="I118" s="232"/>
      <c r="J118" s="232"/>
      <c r="K118" s="232"/>
      <c r="L118" s="232"/>
      <c r="M118" s="232"/>
      <c r="N118" s="232"/>
      <c r="O118" s="232"/>
      <c r="P118" s="232"/>
      <c r="Q118" s="232"/>
      <c r="R118" s="232"/>
      <c r="S118" s="232"/>
      <c r="T118" s="232"/>
      <c r="U118" s="232"/>
      <c r="V118" s="233"/>
      <c r="W118" s="7"/>
    </row>
    <row r="119" spans="2:23" ht="15" customHeight="1" x14ac:dyDescent="0.35">
      <c r="B119" s="7"/>
      <c r="C119" s="231"/>
      <c r="D119" s="232"/>
      <c r="E119" s="232"/>
      <c r="F119" s="232"/>
      <c r="G119" s="232"/>
      <c r="H119" s="232"/>
      <c r="I119" s="232"/>
      <c r="J119" s="232"/>
      <c r="K119" s="232"/>
      <c r="L119" s="232"/>
      <c r="M119" s="232"/>
      <c r="N119" s="232"/>
      <c r="O119" s="232"/>
      <c r="P119" s="232"/>
      <c r="Q119" s="232"/>
      <c r="R119" s="232"/>
      <c r="S119" s="232"/>
      <c r="T119" s="232"/>
      <c r="U119" s="232"/>
      <c r="V119" s="233"/>
      <c r="W119" s="7"/>
    </row>
    <row r="120" spans="2:23" ht="15" customHeight="1" x14ac:dyDescent="0.35">
      <c r="B120" s="7"/>
      <c r="C120" s="231"/>
      <c r="D120" s="232"/>
      <c r="E120" s="232"/>
      <c r="F120" s="232"/>
      <c r="G120" s="232"/>
      <c r="H120" s="232"/>
      <c r="I120" s="232"/>
      <c r="J120" s="232"/>
      <c r="K120" s="232"/>
      <c r="L120" s="232"/>
      <c r="M120" s="232"/>
      <c r="N120" s="232"/>
      <c r="O120" s="232"/>
      <c r="P120" s="232"/>
      <c r="Q120" s="232"/>
      <c r="R120" s="232"/>
      <c r="S120" s="232"/>
      <c r="T120" s="232"/>
      <c r="U120" s="232"/>
      <c r="V120" s="233"/>
      <c r="W120" s="7"/>
    </row>
    <row r="121" spans="2:23" ht="15" customHeight="1" x14ac:dyDescent="0.35">
      <c r="B121" s="7"/>
      <c r="C121" s="231"/>
      <c r="D121" s="232"/>
      <c r="E121" s="232"/>
      <c r="F121" s="232"/>
      <c r="G121" s="232"/>
      <c r="H121" s="232"/>
      <c r="I121" s="232"/>
      <c r="J121" s="232"/>
      <c r="K121" s="232"/>
      <c r="L121" s="232"/>
      <c r="M121" s="232"/>
      <c r="N121" s="232"/>
      <c r="O121" s="232"/>
      <c r="P121" s="232"/>
      <c r="Q121" s="232"/>
      <c r="R121" s="232"/>
      <c r="S121" s="232"/>
      <c r="T121" s="232"/>
      <c r="U121" s="232"/>
      <c r="V121" s="233"/>
      <c r="W121" s="7"/>
    </row>
    <row r="122" spans="2:23" ht="15" customHeight="1" x14ac:dyDescent="0.35">
      <c r="B122" s="7"/>
      <c r="C122" s="231"/>
      <c r="D122" s="232"/>
      <c r="E122" s="232"/>
      <c r="F122" s="232"/>
      <c r="G122" s="232"/>
      <c r="H122" s="232"/>
      <c r="I122" s="232"/>
      <c r="J122" s="232"/>
      <c r="K122" s="232"/>
      <c r="L122" s="232"/>
      <c r="M122" s="232"/>
      <c r="N122" s="232"/>
      <c r="O122" s="232"/>
      <c r="P122" s="232"/>
      <c r="Q122" s="232"/>
      <c r="R122" s="232"/>
      <c r="S122" s="232"/>
      <c r="T122" s="232"/>
      <c r="U122" s="232"/>
      <c r="V122" s="233"/>
      <c r="W122" s="7"/>
    </row>
    <row r="123" spans="2:23" ht="12" customHeight="1" x14ac:dyDescent="0.35">
      <c r="B123" s="7"/>
      <c r="C123" s="231"/>
      <c r="D123" s="232"/>
      <c r="E123" s="232"/>
      <c r="F123" s="232"/>
      <c r="G123" s="232"/>
      <c r="H123" s="232"/>
      <c r="I123" s="232"/>
      <c r="J123" s="232"/>
      <c r="K123" s="232"/>
      <c r="L123" s="232"/>
      <c r="M123" s="232"/>
      <c r="N123" s="232"/>
      <c r="O123" s="232"/>
      <c r="P123" s="232"/>
      <c r="Q123" s="232"/>
      <c r="R123" s="232"/>
      <c r="S123" s="232"/>
      <c r="T123" s="232"/>
      <c r="U123" s="232"/>
      <c r="V123" s="233"/>
      <c r="W123" s="7"/>
    </row>
    <row r="124" spans="2:23" ht="25.5" customHeight="1" x14ac:dyDescent="0.35">
      <c r="B124" s="7"/>
      <c r="C124" s="231"/>
      <c r="D124" s="232"/>
      <c r="E124" s="232"/>
      <c r="F124" s="232"/>
      <c r="G124" s="232"/>
      <c r="H124" s="232"/>
      <c r="I124" s="232"/>
      <c r="J124" s="232"/>
      <c r="K124" s="232"/>
      <c r="L124" s="232"/>
      <c r="M124" s="232"/>
      <c r="N124" s="232"/>
      <c r="O124" s="232"/>
      <c r="P124" s="232"/>
      <c r="Q124" s="232"/>
      <c r="R124" s="232"/>
      <c r="S124" s="232"/>
      <c r="T124" s="232"/>
      <c r="U124" s="232"/>
      <c r="V124" s="233"/>
      <c r="W124" s="7"/>
    </row>
    <row r="125" spans="2:23" ht="60" customHeight="1" x14ac:dyDescent="0.35">
      <c r="B125" s="7"/>
      <c r="C125" s="231"/>
      <c r="D125" s="232"/>
      <c r="E125" s="232"/>
      <c r="F125" s="232"/>
      <c r="G125" s="232"/>
      <c r="H125" s="232"/>
      <c r="I125" s="232"/>
      <c r="J125" s="232"/>
      <c r="K125" s="232"/>
      <c r="L125" s="232"/>
      <c r="M125" s="232"/>
      <c r="N125" s="232"/>
      <c r="O125" s="232"/>
      <c r="P125" s="232"/>
      <c r="Q125" s="232"/>
      <c r="R125" s="232"/>
      <c r="S125" s="232"/>
      <c r="T125" s="232"/>
      <c r="U125" s="232"/>
      <c r="V125" s="233"/>
      <c r="W125" s="7"/>
    </row>
    <row r="126" spans="2:23" ht="112.5" customHeight="1" x14ac:dyDescent="0.35">
      <c r="B126" s="7"/>
      <c r="C126" s="231"/>
      <c r="D126" s="232"/>
      <c r="E126" s="232"/>
      <c r="F126" s="232"/>
      <c r="G126" s="232"/>
      <c r="H126" s="232"/>
      <c r="I126" s="232"/>
      <c r="J126" s="232"/>
      <c r="K126" s="232"/>
      <c r="L126" s="232"/>
      <c r="M126" s="232"/>
      <c r="N126" s="232"/>
      <c r="O126" s="232"/>
      <c r="P126" s="232"/>
      <c r="Q126" s="232"/>
      <c r="R126" s="232"/>
      <c r="S126" s="232"/>
      <c r="T126" s="232"/>
      <c r="U126" s="232"/>
      <c r="V126" s="233"/>
      <c r="W126" s="7"/>
    </row>
    <row r="127" spans="2:23" ht="10.5" customHeight="1" x14ac:dyDescent="0.35">
      <c r="B127" s="7"/>
      <c r="C127" s="58"/>
      <c r="D127" s="59"/>
      <c r="E127" s="59"/>
      <c r="F127" s="59"/>
      <c r="G127" s="59"/>
      <c r="H127" s="59"/>
      <c r="I127" s="59"/>
      <c r="J127" s="59"/>
      <c r="K127" s="59"/>
      <c r="L127" s="59"/>
      <c r="M127" s="59"/>
      <c r="N127" s="59"/>
      <c r="O127" s="59"/>
      <c r="P127" s="59"/>
      <c r="Q127" s="59"/>
      <c r="R127" s="59"/>
      <c r="S127" s="59"/>
      <c r="T127" s="59"/>
      <c r="U127" s="59"/>
      <c r="V127" s="60"/>
      <c r="W127" s="7"/>
    </row>
    <row r="128" spans="2:23" ht="15" customHeight="1" x14ac:dyDescent="0.35">
      <c r="B128" s="7"/>
      <c r="C128" s="231" t="s">
        <v>254</v>
      </c>
      <c r="D128" s="232"/>
      <c r="E128" s="232"/>
      <c r="F128" s="232"/>
      <c r="G128" s="232"/>
      <c r="H128" s="232"/>
      <c r="I128" s="232"/>
      <c r="J128" s="232"/>
      <c r="K128" s="232"/>
      <c r="L128" s="232"/>
      <c r="M128" s="232"/>
      <c r="N128" s="232"/>
      <c r="O128" s="232"/>
      <c r="P128" s="232"/>
      <c r="Q128" s="232"/>
      <c r="R128" s="232"/>
      <c r="S128" s="232"/>
      <c r="T128" s="232"/>
      <c r="U128" s="232"/>
      <c r="V128" s="233"/>
      <c r="W128" s="7"/>
    </row>
    <row r="129" spans="2:23" ht="50.25" customHeight="1" x14ac:dyDescent="0.35">
      <c r="B129" s="7"/>
      <c r="C129" s="231"/>
      <c r="D129" s="232"/>
      <c r="E129" s="232"/>
      <c r="F129" s="232"/>
      <c r="G129" s="232"/>
      <c r="H129" s="232"/>
      <c r="I129" s="232"/>
      <c r="J129" s="232"/>
      <c r="K129" s="232"/>
      <c r="L129" s="232"/>
      <c r="M129" s="232"/>
      <c r="N129" s="232"/>
      <c r="O129" s="232"/>
      <c r="P129" s="232"/>
      <c r="Q129" s="232"/>
      <c r="R129" s="232"/>
      <c r="S129" s="232"/>
      <c r="T129" s="232"/>
      <c r="U129" s="232"/>
      <c r="V129" s="233"/>
      <c r="W129" s="7"/>
    </row>
    <row r="130" spans="2:23" x14ac:dyDescent="0.35">
      <c r="B130" s="7"/>
      <c r="C130" s="231"/>
      <c r="D130" s="232"/>
      <c r="E130" s="232"/>
      <c r="F130" s="232"/>
      <c r="G130" s="232"/>
      <c r="H130" s="232"/>
      <c r="I130" s="232"/>
      <c r="J130" s="232"/>
      <c r="K130" s="232"/>
      <c r="L130" s="232"/>
      <c r="M130" s="232"/>
      <c r="N130" s="232"/>
      <c r="O130" s="232"/>
      <c r="P130" s="232"/>
      <c r="Q130" s="232"/>
      <c r="R130" s="232"/>
      <c r="S130" s="232"/>
      <c r="T130" s="232"/>
      <c r="U130" s="232"/>
      <c r="V130" s="233"/>
      <c r="W130" s="7"/>
    </row>
    <row r="131" spans="2:23" x14ac:dyDescent="0.35">
      <c r="B131" s="7"/>
      <c r="C131" s="231"/>
      <c r="D131" s="232"/>
      <c r="E131" s="232"/>
      <c r="F131" s="232"/>
      <c r="G131" s="232"/>
      <c r="H131" s="232"/>
      <c r="I131" s="232"/>
      <c r="J131" s="232"/>
      <c r="K131" s="232"/>
      <c r="L131" s="232"/>
      <c r="M131" s="232"/>
      <c r="N131" s="232"/>
      <c r="O131" s="232"/>
      <c r="P131" s="232"/>
      <c r="Q131" s="232"/>
      <c r="R131" s="232"/>
      <c r="S131" s="232"/>
      <c r="T131" s="232"/>
      <c r="U131" s="232"/>
      <c r="V131" s="233"/>
      <c r="W131" s="7"/>
    </row>
    <row r="132" spans="2:23" x14ac:dyDescent="0.35">
      <c r="B132" s="7"/>
      <c r="C132" s="231"/>
      <c r="D132" s="232"/>
      <c r="E132" s="232"/>
      <c r="F132" s="232"/>
      <c r="G132" s="232"/>
      <c r="H132" s="232"/>
      <c r="I132" s="232"/>
      <c r="J132" s="232"/>
      <c r="K132" s="232"/>
      <c r="L132" s="232"/>
      <c r="M132" s="232"/>
      <c r="N132" s="232"/>
      <c r="O132" s="232"/>
      <c r="P132" s="232"/>
      <c r="Q132" s="232"/>
      <c r="R132" s="232"/>
      <c r="S132" s="232"/>
      <c r="T132" s="232"/>
      <c r="U132" s="232"/>
      <c r="V132" s="233"/>
      <c r="W132" s="7"/>
    </row>
    <row r="133" spans="2:23" x14ac:dyDescent="0.35">
      <c r="B133" s="7"/>
      <c r="C133" s="231"/>
      <c r="D133" s="232"/>
      <c r="E133" s="232"/>
      <c r="F133" s="232"/>
      <c r="G133" s="232"/>
      <c r="H133" s="232"/>
      <c r="I133" s="232"/>
      <c r="J133" s="232"/>
      <c r="K133" s="232"/>
      <c r="L133" s="232"/>
      <c r="M133" s="232"/>
      <c r="N133" s="232"/>
      <c r="O133" s="232"/>
      <c r="P133" s="232"/>
      <c r="Q133" s="232"/>
      <c r="R133" s="232"/>
      <c r="S133" s="232"/>
      <c r="T133" s="232"/>
      <c r="U133" s="232"/>
      <c r="V133" s="233"/>
      <c r="W133" s="7"/>
    </row>
    <row r="134" spans="2:23" x14ac:dyDescent="0.35">
      <c r="B134" s="7"/>
      <c r="C134" s="231"/>
      <c r="D134" s="232"/>
      <c r="E134" s="232"/>
      <c r="F134" s="232"/>
      <c r="G134" s="232"/>
      <c r="H134" s="232"/>
      <c r="I134" s="232"/>
      <c r="J134" s="232"/>
      <c r="K134" s="232"/>
      <c r="L134" s="232"/>
      <c r="M134" s="232"/>
      <c r="N134" s="232"/>
      <c r="O134" s="232"/>
      <c r="P134" s="232"/>
      <c r="Q134" s="232"/>
      <c r="R134" s="232"/>
      <c r="S134" s="232"/>
      <c r="T134" s="232"/>
      <c r="U134" s="232"/>
      <c r="V134" s="233"/>
      <c r="W134" s="7"/>
    </row>
    <row r="135" spans="2:23" ht="11.25" customHeight="1" x14ac:dyDescent="0.35">
      <c r="B135" s="7"/>
      <c r="C135" s="231"/>
      <c r="D135" s="232"/>
      <c r="E135" s="232"/>
      <c r="F135" s="232"/>
      <c r="G135" s="232"/>
      <c r="H135" s="232"/>
      <c r="I135" s="232"/>
      <c r="J135" s="232"/>
      <c r="K135" s="232"/>
      <c r="L135" s="232"/>
      <c r="M135" s="232"/>
      <c r="N135" s="232"/>
      <c r="O135" s="232"/>
      <c r="P135" s="232"/>
      <c r="Q135" s="232"/>
      <c r="R135" s="232"/>
      <c r="S135" s="232"/>
      <c r="T135" s="232"/>
      <c r="U135" s="232"/>
      <c r="V135" s="233"/>
      <c r="W135" s="7"/>
    </row>
    <row r="136" spans="2:23" ht="15" customHeight="1" x14ac:dyDescent="0.35">
      <c r="B136" s="7"/>
      <c r="C136" s="231" t="s">
        <v>260</v>
      </c>
      <c r="D136" s="232"/>
      <c r="E136" s="232"/>
      <c r="F136" s="232"/>
      <c r="G136" s="232"/>
      <c r="H136" s="232"/>
      <c r="I136" s="232"/>
      <c r="J136" s="232"/>
      <c r="K136" s="232"/>
      <c r="L136" s="232"/>
      <c r="M136" s="232"/>
      <c r="N136" s="232"/>
      <c r="O136" s="232"/>
      <c r="P136" s="232"/>
      <c r="Q136" s="232"/>
      <c r="R136" s="232"/>
      <c r="S136" s="232"/>
      <c r="T136" s="232"/>
      <c r="U136" s="232"/>
      <c r="V136" s="233"/>
      <c r="W136" s="7"/>
    </row>
    <row r="137" spans="2:23" ht="26.25" customHeight="1" x14ac:dyDescent="0.35">
      <c r="B137" s="7"/>
      <c r="C137" s="231"/>
      <c r="D137" s="232"/>
      <c r="E137" s="232"/>
      <c r="F137" s="232"/>
      <c r="G137" s="232"/>
      <c r="H137" s="232"/>
      <c r="I137" s="232"/>
      <c r="J137" s="232"/>
      <c r="K137" s="232"/>
      <c r="L137" s="232"/>
      <c r="M137" s="232"/>
      <c r="N137" s="232"/>
      <c r="O137" s="232"/>
      <c r="P137" s="232"/>
      <c r="Q137" s="232"/>
      <c r="R137" s="232"/>
      <c r="S137" s="232"/>
      <c r="T137" s="232"/>
      <c r="U137" s="232"/>
      <c r="V137" s="233"/>
      <c r="W137" s="7"/>
    </row>
    <row r="138" spans="2:23" x14ac:dyDescent="0.35">
      <c r="B138" s="7"/>
      <c r="C138" s="231"/>
      <c r="D138" s="232"/>
      <c r="E138" s="232"/>
      <c r="F138" s="232"/>
      <c r="G138" s="232"/>
      <c r="H138" s="232"/>
      <c r="I138" s="232"/>
      <c r="J138" s="232"/>
      <c r="K138" s="232"/>
      <c r="L138" s="232"/>
      <c r="M138" s="232"/>
      <c r="N138" s="232"/>
      <c r="O138" s="232"/>
      <c r="P138" s="232"/>
      <c r="Q138" s="232"/>
      <c r="R138" s="232"/>
      <c r="S138" s="232"/>
      <c r="T138" s="232"/>
      <c r="U138" s="232"/>
      <c r="V138" s="233"/>
      <c r="W138" s="7"/>
    </row>
    <row r="139" spans="2:23" x14ac:dyDescent="0.35">
      <c r="B139" s="7"/>
      <c r="C139" s="231"/>
      <c r="D139" s="232"/>
      <c r="E139" s="232"/>
      <c r="F139" s="232"/>
      <c r="G139" s="232"/>
      <c r="H139" s="232"/>
      <c r="I139" s="232"/>
      <c r="J139" s="232"/>
      <c r="K139" s="232"/>
      <c r="L139" s="232"/>
      <c r="M139" s="232"/>
      <c r="N139" s="232"/>
      <c r="O139" s="232"/>
      <c r="P139" s="232"/>
      <c r="Q139" s="232"/>
      <c r="R139" s="232"/>
      <c r="S139" s="232"/>
      <c r="T139" s="232"/>
      <c r="U139" s="232"/>
      <c r="V139" s="233"/>
      <c r="W139" s="7"/>
    </row>
    <row r="140" spans="2:23" x14ac:dyDescent="0.35">
      <c r="B140" s="7"/>
      <c r="C140" s="231"/>
      <c r="D140" s="232"/>
      <c r="E140" s="232"/>
      <c r="F140" s="232"/>
      <c r="G140" s="232"/>
      <c r="H140" s="232"/>
      <c r="I140" s="232"/>
      <c r="J140" s="232"/>
      <c r="K140" s="232"/>
      <c r="L140" s="232"/>
      <c r="M140" s="232"/>
      <c r="N140" s="232"/>
      <c r="O140" s="232"/>
      <c r="P140" s="232"/>
      <c r="Q140" s="232"/>
      <c r="R140" s="232"/>
      <c r="S140" s="232"/>
      <c r="T140" s="232"/>
      <c r="U140" s="232"/>
      <c r="V140" s="233"/>
      <c r="W140" s="7"/>
    </row>
    <row r="141" spans="2:23" x14ac:dyDescent="0.35">
      <c r="B141" s="7"/>
      <c r="C141" s="231"/>
      <c r="D141" s="232"/>
      <c r="E141" s="232"/>
      <c r="F141" s="232"/>
      <c r="G141" s="232"/>
      <c r="H141" s="232"/>
      <c r="I141" s="232"/>
      <c r="J141" s="232"/>
      <c r="K141" s="232"/>
      <c r="L141" s="232"/>
      <c r="M141" s="232"/>
      <c r="N141" s="232"/>
      <c r="O141" s="232"/>
      <c r="P141" s="232"/>
      <c r="Q141" s="232"/>
      <c r="R141" s="232"/>
      <c r="S141" s="232"/>
      <c r="T141" s="232"/>
      <c r="U141" s="232"/>
      <c r="V141" s="233"/>
      <c r="W141" s="7"/>
    </row>
    <row r="142" spans="2:23" x14ac:dyDescent="0.35">
      <c r="B142" s="7"/>
      <c r="C142" s="231"/>
      <c r="D142" s="232"/>
      <c r="E142" s="232"/>
      <c r="F142" s="232"/>
      <c r="G142" s="232"/>
      <c r="H142" s="232"/>
      <c r="I142" s="232"/>
      <c r="J142" s="232"/>
      <c r="K142" s="232"/>
      <c r="L142" s="232"/>
      <c r="M142" s="232"/>
      <c r="N142" s="232"/>
      <c r="O142" s="232"/>
      <c r="P142" s="232"/>
      <c r="Q142" s="232"/>
      <c r="R142" s="232"/>
      <c r="S142" s="232"/>
      <c r="T142" s="232"/>
      <c r="U142" s="232"/>
      <c r="V142" s="233"/>
      <c r="W142" s="7"/>
    </row>
    <row r="143" spans="2:23" x14ac:dyDescent="0.35">
      <c r="B143" s="7"/>
      <c r="C143" s="231"/>
      <c r="D143" s="232"/>
      <c r="E143" s="232"/>
      <c r="F143" s="232"/>
      <c r="G143" s="232"/>
      <c r="H143" s="232"/>
      <c r="I143" s="232"/>
      <c r="J143" s="232"/>
      <c r="K143" s="232"/>
      <c r="L143" s="232"/>
      <c r="M143" s="232"/>
      <c r="N143" s="232"/>
      <c r="O143" s="232"/>
      <c r="P143" s="232"/>
      <c r="Q143" s="232"/>
      <c r="R143" s="232"/>
      <c r="S143" s="232"/>
      <c r="T143" s="232"/>
      <c r="U143" s="232"/>
      <c r="V143" s="233"/>
      <c r="W143" s="7"/>
    </row>
    <row r="144" spans="2:23" x14ac:dyDescent="0.35">
      <c r="B144" s="7"/>
      <c r="C144" s="231"/>
      <c r="D144" s="232"/>
      <c r="E144" s="232"/>
      <c r="F144" s="232"/>
      <c r="G144" s="232"/>
      <c r="H144" s="232"/>
      <c r="I144" s="232"/>
      <c r="J144" s="232"/>
      <c r="K144" s="232"/>
      <c r="L144" s="232"/>
      <c r="M144" s="232"/>
      <c r="N144" s="232"/>
      <c r="O144" s="232"/>
      <c r="P144" s="232"/>
      <c r="Q144" s="232"/>
      <c r="R144" s="232"/>
      <c r="S144" s="232"/>
      <c r="T144" s="232"/>
      <c r="U144" s="232"/>
      <c r="V144" s="233"/>
      <c r="W144" s="7"/>
    </row>
    <row r="145" spans="2:23" x14ac:dyDescent="0.35">
      <c r="B145" s="7"/>
      <c r="C145" s="231"/>
      <c r="D145" s="232"/>
      <c r="E145" s="232"/>
      <c r="F145" s="232"/>
      <c r="G145" s="232"/>
      <c r="H145" s="232"/>
      <c r="I145" s="232"/>
      <c r="J145" s="232"/>
      <c r="K145" s="232"/>
      <c r="L145" s="232"/>
      <c r="M145" s="232"/>
      <c r="N145" s="232"/>
      <c r="O145" s="232"/>
      <c r="P145" s="232"/>
      <c r="Q145" s="232"/>
      <c r="R145" s="232"/>
      <c r="S145" s="232"/>
      <c r="T145" s="232"/>
      <c r="U145" s="232"/>
      <c r="V145" s="233"/>
      <c r="W145" s="7"/>
    </row>
    <row r="146" spans="2:23" x14ac:dyDescent="0.35">
      <c r="B146" s="7"/>
      <c r="C146" s="231"/>
      <c r="D146" s="232"/>
      <c r="E146" s="232"/>
      <c r="F146" s="232"/>
      <c r="G146" s="232"/>
      <c r="H146" s="232"/>
      <c r="I146" s="232"/>
      <c r="J146" s="232"/>
      <c r="K146" s="232"/>
      <c r="L146" s="232"/>
      <c r="M146" s="232"/>
      <c r="N146" s="232"/>
      <c r="O146" s="232"/>
      <c r="P146" s="232"/>
      <c r="Q146" s="232"/>
      <c r="R146" s="232"/>
      <c r="S146" s="232"/>
      <c r="T146" s="232"/>
      <c r="U146" s="232"/>
      <c r="V146" s="233"/>
      <c r="W146" s="7"/>
    </row>
    <row r="147" spans="2:23" x14ac:dyDescent="0.35">
      <c r="B147" s="7"/>
      <c r="C147" s="231"/>
      <c r="D147" s="232"/>
      <c r="E147" s="232"/>
      <c r="F147" s="232"/>
      <c r="G147" s="232"/>
      <c r="H147" s="232"/>
      <c r="I147" s="232"/>
      <c r="J147" s="232"/>
      <c r="K147" s="232"/>
      <c r="L147" s="232"/>
      <c r="M147" s="232"/>
      <c r="N147" s="232"/>
      <c r="O147" s="232"/>
      <c r="P147" s="232"/>
      <c r="Q147" s="232"/>
      <c r="R147" s="232"/>
      <c r="S147" s="232"/>
      <c r="T147" s="232"/>
      <c r="U147" s="232"/>
      <c r="V147" s="233"/>
      <c r="W147" s="7"/>
    </row>
    <row r="148" spans="2:23" x14ac:dyDescent="0.35">
      <c r="B148" s="7"/>
      <c r="C148" s="231"/>
      <c r="D148" s="232"/>
      <c r="E148" s="232"/>
      <c r="F148" s="232"/>
      <c r="G148" s="232"/>
      <c r="H148" s="232"/>
      <c r="I148" s="232"/>
      <c r="J148" s="232"/>
      <c r="K148" s="232"/>
      <c r="L148" s="232"/>
      <c r="M148" s="232"/>
      <c r="N148" s="232"/>
      <c r="O148" s="232"/>
      <c r="P148" s="232"/>
      <c r="Q148" s="232"/>
      <c r="R148" s="232"/>
      <c r="S148" s="232"/>
      <c r="T148" s="232"/>
      <c r="U148" s="232"/>
      <c r="V148" s="233"/>
      <c r="W148" s="7"/>
    </row>
    <row r="149" spans="2:23" x14ac:dyDescent="0.35">
      <c r="B149" s="7"/>
      <c r="C149" s="231"/>
      <c r="D149" s="232"/>
      <c r="E149" s="232"/>
      <c r="F149" s="232"/>
      <c r="G149" s="232"/>
      <c r="H149" s="232"/>
      <c r="I149" s="232"/>
      <c r="J149" s="232"/>
      <c r="K149" s="232"/>
      <c r="L149" s="232"/>
      <c r="M149" s="232"/>
      <c r="N149" s="232"/>
      <c r="O149" s="232"/>
      <c r="P149" s="232"/>
      <c r="Q149" s="232"/>
      <c r="R149" s="232"/>
      <c r="S149" s="232"/>
      <c r="T149" s="232"/>
      <c r="U149" s="232"/>
      <c r="V149" s="233"/>
      <c r="W149" s="7"/>
    </row>
    <row r="150" spans="2:23" x14ac:dyDescent="0.35">
      <c r="B150" s="7"/>
      <c r="C150" s="231"/>
      <c r="D150" s="232"/>
      <c r="E150" s="232"/>
      <c r="F150" s="232"/>
      <c r="G150" s="232"/>
      <c r="H150" s="232"/>
      <c r="I150" s="232"/>
      <c r="J150" s="232"/>
      <c r="K150" s="232"/>
      <c r="L150" s="232"/>
      <c r="M150" s="232"/>
      <c r="N150" s="232"/>
      <c r="O150" s="232"/>
      <c r="P150" s="232"/>
      <c r="Q150" s="232"/>
      <c r="R150" s="232"/>
      <c r="S150" s="232"/>
      <c r="T150" s="232"/>
      <c r="U150" s="232"/>
      <c r="V150" s="233"/>
      <c r="W150" s="7"/>
    </row>
    <row r="151" spans="2:23" x14ac:dyDescent="0.35">
      <c r="B151" s="7"/>
      <c r="C151" s="231"/>
      <c r="D151" s="232"/>
      <c r="E151" s="232"/>
      <c r="F151" s="232"/>
      <c r="G151" s="232"/>
      <c r="H151" s="232"/>
      <c r="I151" s="232"/>
      <c r="J151" s="232"/>
      <c r="K151" s="232"/>
      <c r="L151" s="232"/>
      <c r="M151" s="232"/>
      <c r="N151" s="232"/>
      <c r="O151" s="232"/>
      <c r="P151" s="232"/>
      <c r="Q151" s="232"/>
      <c r="R151" s="232"/>
      <c r="S151" s="232"/>
      <c r="T151" s="232"/>
      <c r="U151" s="232"/>
      <c r="V151" s="233"/>
      <c r="W151" s="7"/>
    </row>
    <row r="152" spans="2:23" ht="18" customHeight="1" x14ac:dyDescent="0.35">
      <c r="B152" s="7"/>
      <c r="C152" s="231"/>
      <c r="D152" s="232"/>
      <c r="E152" s="232"/>
      <c r="F152" s="232"/>
      <c r="G152" s="232"/>
      <c r="H152" s="232"/>
      <c r="I152" s="232"/>
      <c r="J152" s="232"/>
      <c r="K152" s="232"/>
      <c r="L152" s="232"/>
      <c r="M152" s="232"/>
      <c r="N152" s="232"/>
      <c r="O152" s="232"/>
      <c r="P152" s="232"/>
      <c r="Q152" s="232"/>
      <c r="R152" s="232"/>
      <c r="S152" s="232"/>
      <c r="T152" s="232"/>
      <c r="U152" s="232"/>
      <c r="V152" s="233"/>
      <c r="W152" s="7"/>
    </row>
    <row r="153" spans="2:23" ht="15" customHeight="1" x14ac:dyDescent="0.35">
      <c r="B153" s="7"/>
      <c r="C153" s="231"/>
      <c r="D153" s="232"/>
      <c r="E153" s="232"/>
      <c r="F153" s="232"/>
      <c r="G153" s="232"/>
      <c r="H153" s="232"/>
      <c r="I153" s="232"/>
      <c r="J153" s="232"/>
      <c r="K153" s="232"/>
      <c r="L153" s="232"/>
      <c r="M153" s="232"/>
      <c r="N153" s="232"/>
      <c r="O153" s="232"/>
      <c r="P153" s="232"/>
      <c r="Q153" s="232"/>
      <c r="R153" s="232"/>
      <c r="S153" s="232"/>
      <c r="T153" s="232"/>
      <c r="U153" s="232"/>
      <c r="V153" s="233"/>
      <c r="W153" s="7"/>
    </row>
    <row r="154" spans="2:23" x14ac:dyDescent="0.35">
      <c r="B154" s="7"/>
      <c r="C154" s="231"/>
      <c r="D154" s="232"/>
      <c r="E154" s="232"/>
      <c r="F154" s="232"/>
      <c r="G154" s="232"/>
      <c r="H154" s="232"/>
      <c r="I154" s="232"/>
      <c r="J154" s="232"/>
      <c r="K154" s="232"/>
      <c r="L154" s="232"/>
      <c r="M154" s="232"/>
      <c r="N154" s="232"/>
      <c r="O154" s="232"/>
      <c r="P154" s="232"/>
      <c r="Q154" s="232"/>
      <c r="R154" s="232"/>
      <c r="S154" s="232"/>
      <c r="T154" s="232"/>
      <c r="U154" s="232"/>
      <c r="V154" s="233"/>
      <c r="W154" s="7"/>
    </row>
    <row r="155" spans="2:23" x14ac:dyDescent="0.35">
      <c r="B155" s="7"/>
      <c r="C155" s="231"/>
      <c r="D155" s="232"/>
      <c r="E155" s="232"/>
      <c r="F155" s="232"/>
      <c r="G155" s="232"/>
      <c r="H155" s="232"/>
      <c r="I155" s="232"/>
      <c r="J155" s="232"/>
      <c r="K155" s="232"/>
      <c r="L155" s="232"/>
      <c r="M155" s="232"/>
      <c r="N155" s="232"/>
      <c r="O155" s="232"/>
      <c r="P155" s="232"/>
      <c r="Q155" s="232"/>
      <c r="R155" s="232"/>
      <c r="S155" s="232"/>
      <c r="T155" s="232"/>
      <c r="U155" s="232"/>
      <c r="V155" s="233"/>
      <c r="W155" s="7"/>
    </row>
    <row r="156" spans="2:23" x14ac:dyDescent="0.35">
      <c r="B156" s="7"/>
      <c r="C156" s="231"/>
      <c r="D156" s="232"/>
      <c r="E156" s="232"/>
      <c r="F156" s="232"/>
      <c r="G156" s="232"/>
      <c r="H156" s="232"/>
      <c r="I156" s="232"/>
      <c r="J156" s="232"/>
      <c r="K156" s="232"/>
      <c r="L156" s="232"/>
      <c r="M156" s="232"/>
      <c r="N156" s="232"/>
      <c r="O156" s="232"/>
      <c r="P156" s="232"/>
      <c r="Q156" s="232"/>
      <c r="R156" s="232"/>
      <c r="S156" s="232"/>
      <c r="T156" s="232"/>
      <c r="U156" s="232"/>
      <c r="V156" s="233"/>
      <c r="W156" s="7"/>
    </row>
    <row r="157" spans="2:23" x14ac:dyDescent="0.35">
      <c r="B157" s="7"/>
      <c r="C157" s="231"/>
      <c r="D157" s="232"/>
      <c r="E157" s="232"/>
      <c r="F157" s="232"/>
      <c r="G157" s="232"/>
      <c r="H157" s="232"/>
      <c r="I157" s="232"/>
      <c r="J157" s="232"/>
      <c r="K157" s="232"/>
      <c r="L157" s="232"/>
      <c r="M157" s="232"/>
      <c r="N157" s="232"/>
      <c r="O157" s="232"/>
      <c r="P157" s="232"/>
      <c r="Q157" s="232"/>
      <c r="R157" s="232"/>
      <c r="S157" s="232"/>
      <c r="T157" s="232"/>
      <c r="U157" s="232"/>
      <c r="V157" s="233"/>
      <c r="W157" s="7"/>
    </row>
    <row r="158" spans="2:23" x14ac:dyDescent="0.35">
      <c r="B158" s="7"/>
      <c r="C158" s="231"/>
      <c r="D158" s="232"/>
      <c r="E158" s="232"/>
      <c r="F158" s="232"/>
      <c r="G158" s="232"/>
      <c r="H158" s="232"/>
      <c r="I158" s="232"/>
      <c r="J158" s="232"/>
      <c r="K158" s="232"/>
      <c r="L158" s="232"/>
      <c r="M158" s="232"/>
      <c r="N158" s="232"/>
      <c r="O158" s="232"/>
      <c r="P158" s="232"/>
      <c r="Q158" s="232"/>
      <c r="R158" s="232"/>
      <c r="S158" s="232"/>
      <c r="T158" s="232"/>
      <c r="U158" s="232"/>
      <c r="V158" s="233"/>
      <c r="W158" s="7"/>
    </row>
    <row r="159" spans="2:23" x14ac:dyDescent="0.35">
      <c r="B159" s="7"/>
      <c r="C159" s="231"/>
      <c r="D159" s="232"/>
      <c r="E159" s="232"/>
      <c r="F159" s="232"/>
      <c r="G159" s="232"/>
      <c r="H159" s="232"/>
      <c r="I159" s="232"/>
      <c r="J159" s="232"/>
      <c r="K159" s="232"/>
      <c r="L159" s="232"/>
      <c r="M159" s="232"/>
      <c r="N159" s="232"/>
      <c r="O159" s="232"/>
      <c r="P159" s="232"/>
      <c r="Q159" s="232"/>
      <c r="R159" s="232"/>
      <c r="S159" s="232"/>
      <c r="T159" s="232"/>
      <c r="U159" s="232"/>
      <c r="V159" s="233"/>
      <c r="W159" s="7"/>
    </row>
    <row r="160" spans="2:23" x14ac:dyDescent="0.35">
      <c r="B160" s="7"/>
      <c r="C160" s="231"/>
      <c r="D160" s="232"/>
      <c r="E160" s="232"/>
      <c r="F160" s="232"/>
      <c r="G160" s="232"/>
      <c r="H160" s="232"/>
      <c r="I160" s="232"/>
      <c r="J160" s="232"/>
      <c r="K160" s="232"/>
      <c r="L160" s="232"/>
      <c r="M160" s="232"/>
      <c r="N160" s="232"/>
      <c r="O160" s="232"/>
      <c r="P160" s="232"/>
      <c r="Q160" s="232"/>
      <c r="R160" s="232"/>
      <c r="S160" s="232"/>
      <c r="T160" s="232"/>
      <c r="U160" s="232"/>
      <c r="V160" s="233"/>
      <c r="W160" s="7"/>
    </row>
    <row r="161" spans="2:23" x14ac:dyDescent="0.35">
      <c r="B161" s="7"/>
      <c r="C161" s="231"/>
      <c r="D161" s="232"/>
      <c r="E161" s="232"/>
      <c r="F161" s="232"/>
      <c r="G161" s="232"/>
      <c r="H161" s="232"/>
      <c r="I161" s="232"/>
      <c r="J161" s="232"/>
      <c r="K161" s="232"/>
      <c r="L161" s="232"/>
      <c r="M161" s="232"/>
      <c r="N161" s="232"/>
      <c r="O161" s="232"/>
      <c r="P161" s="232"/>
      <c r="Q161" s="232"/>
      <c r="R161" s="232"/>
      <c r="S161" s="232"/>
      <c r="T161" s="232"/>
      <c r="U161" s="232"/>
      <c r="V161" s="233"/>
      <c r="W161" s="7"/>
    </row>
    <row r="162" spans="2:23" x14ac:dyDescent="0.35">
      <c r="B162" s="7"/>
      <c r="C162" s="231"/>
      <c r="D162" s="232"/>
      <c r="E162" s="232"/>
      <c r="F162" s="232"/>
      <c r="G162" s="232"/>
      <c r="H162" s="232"/>
      <c r="I162" s="232"/>
      <c r="J162" s="232"/>
      <c r="K162" s="232"/>
      <c r="L162" s="232"/>
      <c r="M162" s="232"/>
      <c r="N162" s="232"/>
      <c r="O162" s="232"/>
      <c r="P162" s="232"/>
      <c r="Q162" s="232"/>
      <c r="R162" s="232"/>
      <c r="S162" s="232"/>
      <c r="T162" s="232"/>
      <c r="U162" s="232"/>
      <c r="V162" s="233"/>
      <c r="W162" s="7"/>
    </row>
    <row r="163" spans="2:23" x14ac:dyDescent="0.35">
      <c r="B163" s="7"/>
      <c r="C163" s="231"/>
      <c r="D163" s="232"/>
      <c r="E163" s="232"/>
      <c r="F163" s="232"/>
      <c r="G163" s="232"/>
      <c r="H163" s="232"/>
      <c r="I163" s="232"/>
      <c r="J163" s="232"/>
      <c r="K163" s="232"/>
      <c r="L163" s="232"/>
      <c r="M163" s="232"/>
      <c r="N163" s="232"/>
      <c r="O163" s="232"/>
      <c r="P163" s="232"/>
      <c r="Q163" s="232"/>
      <c r="R163" s="232"/>
      <c r="S163" s="232"/>
      <c r="T163" s="232"/>
      <c r="U163" s="232"/>
      <c r="V163" s="233"/>
      <c r="W163" s="7"/>
    </row>
    <row r="164" spans="2:23" x14ac:dyDescent="0.35">
      <c r="B164" s="7"/>
      <c r="C164" s="231"/>
      <c r="D164" s="232"/>
      <c r="E164" s="232"/>
      <c r="F164" s="232"/>
      <c r="G164" s="232"/>
      <c r="H164" s="232"/>
      <c r="I164" s="232"/>
      <c r="J164" s="232"/>
      <c r="K164" s="232"/>
      <c r="L164" s="232"/>
      <c r="M164" s="232"/>
      <c r="N164" s="232"/>
      <c r="O164" s="232"/>
      <c r="P164" s="232"/>
      <c r="Q164" s="232"/>
      <c r="R164" s="232"/>
      <c r="S164" s="232"/>
      <c r="T164" s="232"/>
      <c r="U164" s="232"/>
      <c r="V164" s="233"/>
      <c r="W164" s="7"/>
    </row>
    <row r="165" spans="2:23" x14ac:dyDescent="0.35">
      <c r="B165" s="7"/>
      <c r="C165" s="231"/>
      <c r="D165" s="232"/>
      <c r="E165" s="232"/>
      <c r="F165" s="232"/>
      <c r="G165" s="232"/>
      <c r="H165" s="232"/>
      <c r="I165" s="232"/>
      <c r="J165" s="232"/>
      <c r="K165" s="232"/>
      <c r="L165" s="232"/>
      <c r="M165" s="232"/>
      <c r="N165" s="232"/>
      <c r="O165" s="232"/>
      <c r="P165" s="232"/>
      <c r="Q165" s="232"/>
      <c r="R165" s="232"/>
      <c r="S165" s="232"/>
      <c r="T165" s="232"/>
      <c r="U165" s="232"/>
      <c r="V165" s="233"/>
      <c r="W165" s="7"/>
    </row>
    <row r="166" spans="2:23" x14ac:dyDescent="0.35">
      <c r="B166" s="7"/>
      <c r="C166" s="231"/>
      <c r="D166" s="232"/>
      <c r="E166" s="232"/>
      <c r="F166" s="232"/>
      <c r="G166" s="232"/>
      <c r="H166" s="232"/>
      <c r="I166" s="232"/>
      <c r="J166" s="232"/>
      <c r="K166" s="232"/>
      <c r="L166" s="232"/>
      <c r="M166" s="232"/>
      <c r="N166" s="232"/>
      <c r="O166" s="232"/>
      <c r="P166" s="232"/>
      <c r="Q166" s="232"/>
      <c r="R166" s="232"/>
      <c r="S166" s="232"/>
      <c r="T166" s="232"/>
      <c r="U166" s="232"/>
      <c r="V166" s="233"/>
      <c r="W166" s="7"/>
    </row>
    <row r="167" spans="2:23" x14ac:dyDescent="0.35">
      <c r="B167" s="7"/>
      <c r="C167" s="231"/>
      <c r="D167" s="232"/>
      <c r="E167" s="232"/>
      <c r="F167" s="232"/>
      <c r="G167" s="232"/>
      <c r="H167" s="232"/>
      <c r="I167" s="232"/>
      <c r="J167" s="232"/>
      <c r="K167" s="232"/>
      <c r="L167" s="232"/>
      <c r="M167" s="232"/>
      <c r="N167" s="232"/>
      <c r="O167" s="232"/>
      <c r="P167" s="232"/>
      <c r="Q167" s="232"/>
      <c r="R167" s="232"/>
      <c r="S167" s="232"/>
      <c r="T167" s="232"/>
      <c r="U167" s="232"/>
      <c r="V167" s="233"/>
      <c r="W167" s="7"/>
    </row>
    <row r="168" spans="2:23" ht="4.5" customHeight="1" x14ac:dyDescent="0.35">
      <c r="B168" s="7"/>
      <c r="C168" s="231"/>
      <c r="D168" s="232"/>
      <c r="E168" s="232"/>
      <c r="F168" s="232"/>
      <c r="G168" s="232"/>
      <c r="H168" s="232"/>
      <c r="I168" s="232"/>
      <c r="J168" s="232"/>
      <c r="K168" s="232"/>
      <c r="L168" s="232"/>
      <c r="M168" s="232"/>
      <c r="N168" s="232"/>
      <c r="O168" s="232"/>
      <c r="P168" s="232"/>
      <c r="Q168" s="232"/>
      <c r="R168" s="232"/>
      <c r="S168" s="232"/>
      <c r="T168" s="232"/>
      <c r="U168" s="232"/>
      <c r="V168" s="233"/>
      <c r="W168" s="7"/>
    </row>
    <row r="169" spans="2:23" ht="15" customHeight="1" x14ac:dyDescent="0.35">
      <c r="B169" s="7"/>
      <c r="C169" s="231"/>
      <c r="D169" s="232"/>
      <c r="E169" s="232"/>
      <c r="F169" s="232"/>
      <c r="G169" s="232"/>
      <c r="H169" s="232"/>
      <c r="I169" s="232"/>
      <c r="J169" s="232"/>
      <c r="K169" s="232"/>
      <c r="L169" s="232"/>
      <c r="M169" s="232"/>
      <c r="N169" s="232"/>
      <c r="O169" s="232"/>
      <c r="P169" s="232"/>
      <c r="Q169" s="232"/>
      <c r="R169" s="232"/>
      <c r="S169" s="232"/>
      <c r="T169" s="232"/>
      <c r="U169" s="232"/>
      <c r="V169" s="233"/>
      <c r="W169" s="7"/>
    </row>
    <row r="170" spans="2:23" x14ac:dyDescent="0.35">
      <c r="B170" s="7"/>
      <c r="C170" s="231"/>
      <c r="D170" s="232"/>
      <c r="E170" s="232"/>
      <c r="F170" s="232"/>
      <c r="G170" s="232"/>
      <c r="H170" s="232"/>
      <c r="I170" s="232"/>
      <c r="J170" s="232"/>
      <c r="K170" s="232"/>
      <c r="L170" s="232"/>
      <c r="M170" s="232"/>
      <c r="N170" s="232"/>
      <c r="O170" s="232"/>
      <c r="P170" s="232"/>
      <c r="Q170" s="232"/>
      <c r="R170" s="232"/>
      <c r="S170" s="232"/>
      <c r="T170" s="232"/>
      <c r="U170" s="232"/>
      <c r="V170" s="233"/>
      <c r="W170" s="7"/>
    </row>
    <row r="171" spans="2:23" x14ac:dyDescent="0.35">
      <c r="B171" s="7"/>
      <c r="C171" s="231"/>
      <c r="D171" s="232"/>
      <c r="E171" s="232"/>
      <c r="F171" s="232"/>
      <c r="G171" s="232"/>
      <c r="H171" s="232"/>
      <c r="I171" s="232"/>
      <c r="J171" s="232"/>
      <c r="K171" s="232"/>
      <c r="L171" s="232"/>
      <c r="M171" s="232"/>
      <c r="N171" s="232"/>
      <c r="O171" s="232"/>
      <c r="P171" s="232"/>
      <c r="Q171" s="232"/>
      <c r="R171" s="232"/>
      <c r="S171" s="232"/>
      <c r="T171" s="232"/>
      <c r="U171" s="232"/>
      <c r="V171" s="233"/>
      <c r="W171" s="7"/>
    </row>
    <row r="172" spans="2:23" x14ac:dyDescent="0.35">
      <c r="B172" s="7"/>
      <c r="C172" s="231"/>
      <c r="D172" s="232"/>
      <c r="E172" s="232"/>
      <c r="F172" s="232"/>
      <c r="G172" s="232"/>
      <c r="H172" s="232"/>
      <c r="I172" s="232"/>
      <c r="J172" s="232"/>
      <c r="K172" s="232"/>
      <c r="L172" s="232"/>
      <c r="M172" s="232"/>
      <c r="N172" s="232"/>
      <c r="O172" s="232"/>
      <c r="P172" s="232"/>
      <c r="Q172" s="232"/>
      <c r="R172" s="232"/>
      <c r="S172" s="232"/>
      <c r="T172" s="232"/>
      <c r="U172" s="232"/>
      <c r="V172" s="233"/>
      <c r="W172" s="7"/>
    </row>
    <row r="173" spans="2:23" x14ac:dyDescent="0.35">
      <c r="B173" s="7"/>
      <c r="C173" s="231"/>
      <c r="D173" s="232"/>
      <c r="E173" s="232"/>
      <c r="F173" s="232"/>
      <c r="G173" s="232"/>
      <c r="H173" s="232"/>
      <c r="I173" s="232"/>
      <c r="J173" s="232"/>
      <c r="K173" s="232"/>
      <c r="L173" s="232"/>
      <c r="M173" s="232"/>
      <c r="N173" s="232"/>
      <c r="O173" s="232"/>
      <c r="P173" s="232"/>
      <c r="Q173" s="232"/>
      <c r="R173" s="232"/>
      <c r="S173" s="232"/>
      <c r="T173" s="232"/>
      <c r="U173" s="232"/>
      <c r="V173" s="233"/>
      <c r="W173" s="7"/>
    </row>
    <row r="174" spans="2:23" x14ac:dyDescent="0.35">
      <c r="B174" s="7"/>
      <c r="C174" s="231"/>
      <c r="D174" s="232"/>
      <c r="E174" s="232"/>
      <c r="F174" s="232"/>
      <c r="G174" s="232"/>
      <c r="H174" s="232"/>
      <c r="I174" s="232"/>
      <c r="J174" s="232"/>
      <c r="K174" s="232"/>
      <c r="L174" s="232"/>
      <c r="M174" s="232"/>
      <c r="N174" s="232"/>
      <c r="O174" s="232"/>
      <c r="P174" s="232"/>
      <c r="Q174" s="232"/>
      <c r="R174" s="232"/>
      <c r="S174" s="232"/>
      <c r="T174" s="232"/>
      <c r="U174" s="232"/>
      <c r="V174" s="233"/>
      <c r="W174" s="7"/>
    </row>
    <row r="175" spans="2:23" x14ac:dyDescent="0.35">
      <c r="B175" s="7"/>
      <c r="C175" s="231"/>
      <c r="D175" s="232"/>
      <c r="E175" s="232"/>
      <c r="F175" s="232"/>
      <c r="G175" s="232"/>
      <c r="H175" s="232"/>
      <c r="I175" s="232"/>
      <c r="J175" s="232"/>
      <c r="K175" s="232"/>
      <c r="L175" s="232"/>
      <c r="M175" s="232"/>
      <c r="N175" s="232"/>
      <c r="O175" s="232"/>
      <c r="P175" s="232"/>
      <c r="Q175" s="232"/>
      <c r="R175" s="232"/>
      <c r="S175" s="232"/>
      <c r="T175" s="232"/>
      <c r="U175" s="232"/>
      <c r="V175" s="233"/>
      <c r="W175" s="7"/>
    </row>
    <row r="176" spans="2:23" x14ac:dyDescent="0.35">
      <c r="B176" s="7"/>
      <c r="C176" s="231"/>
      <c r="D176" s="232"/>
      <c r="E176" s="232"/>
      <c r="F176" s="232"/>
      <c r="G176" s="232"/>
      <c r="H176" s="232"/>
      <c r="I176" s="232"/>
      <c r="J176" s="232"/>
      <c r="K176" s="232"/>
      <c r="L176" s="232"/>
      <c r="M176" s="232"/>
      <c r="N176" s="232"/>
      <c r="O176" s="232"/>
      <c r="P176" s="232"/>
      <c r="Q176" s="232"/>
      <c r="R176" s="232"/>
      <c r="S176" s="232"/>
      <c r="T176" s="232"/>
      <c r="U176" s="232"/>
      <c r="V176" s="233"/>
      <c r="W176" s="7"/>
    </row>
    <row r="177" spans="2:23" x14ac:dyDescent="0.35">
      <c r="B177" s="7"/>
      <c r="C177" s="231"/>
      <c r="D177" s="232"/>
      <c r="E177" s="232"/>
      <c r="F177" s="232"/>
      <c r="G177" s="232"/>
      <c r="H177" s="232"/>
      <c r="I177" s="232"/>
      <c r="J177" s="232"/>
      <c r="K177" s="232"/>
      <c r="L177" s="232"/>
      <c r="M177" s="232"/>
      <c r="N177" s="232"/>
      <c r="O177" s="232"/>
      <c r="P177" s="232"/>
      <c r="Q177" s="232"/>
      <c r="R177" s="232"/>
      <c r="S177" s="232"/>
      <c r="T177" s="232"/>
      <c r="U177" s="232"/>
      <c r="V177" s="233"/>
      <c r="W177" s="7"/>
    </row>
    <row r="178" spans="2:23" x14ac:dyDescent="0.35">
      <c r="B178" s="7"/>
      <c r="C178" s="231"/>
      <c r="D178" s="232"/>
      <c r="E178" s="232"/>
      <c r="F178" s="232"/>
      <c r="G178" s="232"/>
      <c r="H178" s="232"/>
      <c r="I178" s="232"/>
      <c r="J178" s="232"/>
      <c r="K178" s="232"/>
      <c r="L178" s="232"/>
      <c r="M178" s="232"/>
      <c r="N178" s="232"/>
      <c r="O178" s="232"/>
      <c r="P178" s="232"/>
      <c r="Q178" s="232"/>
      <c r="R178" s="232"/>
      <c r="S178" s="232"/>
      <c r="T178" s="232"/>
      <c r="U178" s="232"/>
      <c r="V178" s="233"/>
      <c r="W178" s="7"/>
    </row>
    <row r="179" spans="2:23" ht="10" customHeight="1" x14ac:dyDescent="0.35">
      <c r="B179" s="7"/>
      <c r="C179" s="231"/>
      <c r="D179" s="232"/>
      <c r="E179" s="232"/>
      <c r="F179" s="232"/>
      <c r="G179" s="232"/>
      <c r="H179" s="232"/>
      <c r="I179" s="232"/>
      <c r="J179" s="232"/>
      <c r="K179" s="232"/>
      <c r="L179" s="232"/>
      <c r="M179" s="232"/>
      <c r="N179" s="232"/>
      <c r="O179" s="232"/>
      <c r="P179" s="232"/>
      <c r="Q179" s="232"/>
      <c r="R179" s="232"/>
      <c r="S179" s="232"/>
      <c r="T179" s="232"/>
      <c r="U179" s="232"/>
      <c r="V179" s="233"/>
      <c r="W179" s="7"/>
    </row>
    <row r="180" spans="2:23" ht="69.75" customHeight="1" x14ac:dyDescent="0.35">
      <c r="B180" s="7"/>
      <c r="C180" s="231"/>
      <c r="D180" s="232"/>
      <c r="E180" s="232"/>
      <c r="F180" s="232"/>
      <c r="G180" s="232"/>
      <c r="H180" s="232"/>
      <c r="I180" s="232"/>
      <c r="J180" s="232"/>
      <c r="K180" s="232"/>
      <c r="L180" s="232"/>
      <c r="M180" s="232"/>
      <c r="N180" s="232"/>
      <c r="O180" s="232"/>
      <c r="P180" s="232"/>
      <c r="Q180" s="232"/>
      <c r="R180" s="232"/>
      <c r="S180" s="232"/>
      <c r="T180" s="232"/>
      <c r="U180" s="232"/>
      <c r="V180" s="233"/>
      <c r="W180" s="7"/>
    </row>
    <row r="181" spans="2:23" x14ac:dyDescent="0.35">
      <c r="B181" s="7"/>
      <c r="C181" s="243" t="s">
        <v>180</v>
      </c>
      <c r="D181" s="244"/>
      <c r="E181" s="244"/>
      <c r="F181" s="244"/>
      <c r="G181" s="244"/>
      <c r="H181" s="244"/>
      <c r="I181" s="244"/>
      <c r="J181" s="244"/>
      <c r="K181" s="244"/>
      <c r="L181" s="244"/>
      <c r="M181" s="244"/>
      <c r="N181" s="244"/>
      <c r="O181" s="244"/>
      <c r="P181" s="244"/>
      <c r="Q181" s="244"/>
      <c r="R181" s="244"/>
      <c r="S181" s="244"/>
      <c r="T181" s="244"/>
      <c r="U181" s="244"/>
      <c r="V181" s="245"/>
      <c r="W181" s="7"/>
    </row>
    <row r="182" spans="2:23" ht="15" customHeight="1" x14ac:dyDescent="0.35">
      <c r="B182" s="7"/>
      <c r="C182" s="246"/>
      <c r="D182" s="244"/>
      <c r="E182" s="244"/>
      <c r="F182" s="244"/>
      <c r="G182" s="244"/>
      <c r="H182" s="244"/>
      <c r="I182" s="244"/>
      <c r="J182" s="244"/>
      <c r="K182" s="244"/>
      <c r="L182" s="244"/>
      <c r="M182" s="244"/>
      <c r="N182" s="244"/>
      <c r="O182" s="244"/>
      <c r="P182" s="244"/>
      <c r="Q182" s="244"/>
      <c r="R182" s="244"/>
      <c r="S182" s="244"/>
      <c r="T182" s="244"/>
      <c r="U182" s="244"/>
      <c r="V182" s="245"/>
      <c r="W182" s="7"/>
    </row>
    <row r="183" spans="2:23" ht="15" customHeight="1" x14ac:dyDescent="0.35">
      <c r="B183" s="7"/>
      <c r="C183" s="246"/>
      <c r="D183" s="244"/>
      <c r="E183" s="244"/>
      <c r="F183" s="244"/>
      <c r="G183" s="244"/>
      <c r="H183" s="244"/>
      <c r="I183" s="244"/>
      <c r="J183" s="244"/>
      <c r="K183" s="244"/>
      <c r="L183" s="244"/>
      <c r="M183" s="244"/>
      <c r="N183" s="244"/>
      <c r="O183" s="244"/>
      <c r="P183" s="244"/>
      <c r="Q183" s="244"/>
      <c r="R183" s="244"/>
      <c r="S183" s="244"/>
      <c r="T183" s="244"/>
      <c r="U183" s="244"/>
      <c r="V183" s="245"/>
      <c r="W183" s="7"/>
    </row>
    <row r="184" spans="2:23" ht="15" customHeight="1" x14ac:dyDescent="0.35">
      <c r="B184" s="7"/>
      <c r="C184" s="246"/>
      <c r="D184" s="244"/>
      <c r="E184" s="244"/>
      <c r="F184" s="244"/>
      <c r="G184" s="244"/>
      <c r="H184" s="244"/>
      <c r="I184" s="244"/>
      <c r="J184" s="244"/>
      <c r="K184" s="244"/>
      <c r="L184" s="244"/>
      <c r="M184" s="244"/>
      <c r="N184" s="244"/>
      <c r="O184" s="244"/>
      <c r="P184" s="244"/>
      <c r="Q184" s="244"/>
      <c r="R184" s="244"/>
      <c r="S184" s="244"/>
      <c r="T184" s="244"/>
      <c r="U184" s="244"/>
      <c r="V184" s="245"/>
      <c r="W184" s="7"/>
    </row>
    <row r="185" spans="2:23" ht="15" customHeight="1" x14ac:dyDescent="0.35">
      <c r="B185" s="7"/>
      <c r="C185" s="246"/>
      <c r="D185" s="244"/>
      <c r="E185" s="244"/>
      <c r="F185" s="244"/>
      <c r="G185" s="244"/>
      <c r="H185" s="244"/>
      <c r="I185" s="244"/>
      <c r="J185" s="244"/>
      <c r="K185" s="244"/>
      <c r="L185" s="244"/>
      <c r="M185" s="244"/>
      <c r="N185" s="244"/>
      <c r="O185" s="244"/>
      <c r="P185" s="244"/>
      <c r="Q185" s="244"/>
      <c r="R185" s="244"/>
      <c r="S185" s="244"/>
      <c r="T185" s="244"/>
      <c r="U185" s="244"/>
      <c r="V185" s="245"/>
      <c r="W185" s="7"/>
    </row>
    <row r="186" spans="2:23" ht="15" customHeight="1" x14ac:dyDescent="0.35">
      <c r="B186" s="7"/>
      <c r="C186" s="246"/>
      <c r="D186" s="244"/>
      <c r="E186" s="244"/>
      <c r="F186" s="244"/>
      <c r="G186" s="244"/>
      <c r="H186" s="244"/>
      <c r="I186" s="244"/>
      <c r="J186" s="244"/>
      <c r="K186" s="244"/>
      <c r="L186" s="244"/>
      <c r="M186" s="244"/>
      <c r="N186" s="244"/>
      <c r="O186" s="244"/>
      <c r="P186" s="244"/>
      <c r="Q186" s="244"/>
      <c r="R186" s="244"/>
      <c r="S186" s="244"/>
      <c r="T186" s="244"/>
      <c r="U186" s="244"/>
      <c r="V186" s="245"/>
      <c r="W186" s="7"/>
    </row>
    <row r="187" spans="2:23" ht="21.75" customHeight="1" x14ac:dyDescent="0.35">
      <c r="B187" s="7"/>
      <c r="C187" s="246"/>
      <c r="D187" s="244"/>
      <c r="E187" s="244"/>
      <c r="F187" s="244"/>
      <c r="G187" s="244"/>
      <c r="H187" s="244"/>
      <c r="I187" s="244"/>
      <c r="J187" s="244"/>
      <c r="K187" s="244"/>
      <c r="L187" s="244"/>
      <c r="M187" s="244"/>
      <c r="N187" s="244"/>
      <c r="O187" s="244"/>
      <c r="P187" s="244"/>
      <c r="Q187" s="244"/>
      <c r="R187" s="244"/>
      <c r="S187" s="244"/>
      <c r="T187" s="244"/>
      <c r="U187" s="244"/>
      <c r="V187" s="245"/>
      <c r="W187" s="7"/>
    </row>
    <row r="188" spans="2:23" ht="15" customHeight="1" x14ac:dyDescent="0.35">
      <c r="B188" s="7"/>
      <c r="C188" s="247" t="s">
        <v>192</v>
      </c>
      <c r="D188" s="248"/>
      <c r="E188" s="248"/>
      <c r="F188" s="248"/>
      <c r="G188" s="248"/>
      <c r="H188" s="248"/>
      <c r="I188" s="248"/>
      <c r="J188" s="248"/>
      <c r="K188" s="248"/>
      <c r="L188" s="248"/>
      <c r="M188" s="248"/>
      <c r="N188" s="248"/>
      <c r="O188" s="248"/>
      <c r="P188" s="248"/>
      <c r="Q188" s="248"/>
      <c r="R188" s="248"/>
      <c r="S188" s="248"/>
      <c r="T188" s="248"/>
      <c r="U188" s="248"/>
      <c r="V188" s="249"/>
      <c r="W188" s="7"/>
    </row>
    <row r="189" spans="2:23" x14ac:dyDescent="0.35">
      <c r="B189" s="7"/>
      <c r="C189" s="247"/>
      <c r="D189" s="248"/>
      <c r="E189" s="248"/>
      <c r="F189" s="248"/>
      <c r="G189" s="248"/>
      <c r="H189" s="248"/>
      <c r="I189" s="248"/>
      <c r="J189" s="248"/>
      <c r="K189" s="248"/>
      <c r="L189" s="248"/>
      <c r="M189" s="248"/>
      <c r="N189" s="248"/>
      <c r="O189" s="248"/>
      <c r="P189" s="248"/>
      <c r="Q189" s="248"/>
      <c r="R189" s="248"/>
      <c r="S189" s="248"/>
      <c r="T189" s="248"/>
      <c r="U189" s="248"/>
      <c r="V189" s="249"/>
      <c r="W189" s="7"/>
    </row>
    <row r="190" spans="2:23" x14ac:dyDescent="0.35">
      <c r="B190" s="7"/>
      <c r="C190" s="247"/>
      <c r="D190" s="248"/>
      <c r="E190" s="248"/>
      <c r="F190" s="248"/>
      <c r="G190" s="248"/>
      <c r="H190" s="248"/>
      <c r="I190" s="248"/>
      <c r="J190" s="248"/>
      <c r="K190" s="248"/>
      <c r="L190" s="248"/>
      <c r="M190" s="248"/>
      <c r="N190" s="248"/>
      <c r="O190" s="248"/>
      <c r="P190" s="248"/>
      <c r="Q190" s="248"/>
      <c r="R190" s="248"/>
      <c r="S190" s="248"/>
      <c r="T190" s="248"/>
      <c r="U190" s="248"/>
      <c r="V190" s="249"/>
      <c r="W190" s="7"/>
    </row>
    <row r="191" spans="2:23" x14ac:dyDescent="0.35">
      <c r="B191" s="7"/>
      <c r="C191" s="247"/>
      <c r="D191" s="248"/>
      <c r="E191" s="248"/>
      <c r="F191" s="248"/>
      <c r="G191" s="248"/>
      <c r="H191" s="248"/>
      <c r="I191" s="248"/>
      <c r="J191" s="248"/>
      <c r="K191" s="248"/>
      <c r="L191" s="248"/>
      <c r="M191" s="248"/>
      <c r="N191" s="248"/>
      <c r="O191" s="248"/>
      <c r="P191" s="248"/>
      <c r="Q191" s="248"/>
      <c r="R191" s="248"/>
      <c r="S191" s="248"/>
      <c r="T191" s="248"/>
      <c r="U191" s="248"/>
      <c r="V191" s="249"/>
      <c r="W191" s="7"/>
    </row>
    <row r="192" spans="2:23" x14ac:dyDescent="0.35">
      <c r="B192" s="7"/>
      <c r="C192" s="247"/>
      <c r="D192" s="248"/>
      <c r="E192" s="248"/>
      <c r="F192" s="248"/>
      <c r="G192" s="248"/>
      <c r="H192" s="248"/>
      <c r="I192" s="248"/>
      <c r="J192" s="248"/>
      <c r="K192" s="248"/>
      <c r="L192" s="248"/>
      <c r="M192" s="248"/>
      <c r="N192" s="248"/>
      <c r="O192" s="248"/>
      <c r="P192" s="248"/>
      <c r="Q192" s="248"/>
      <c r="R192" s="248"/>
      <c r="S192" s="248"/>
      <c r="T192" s="248"/>
      <c r="U192" s="248"/>
      <c r="V192" s="249"/>
      <c r="W192" s="7"/>
    </row>
    <row r="193" spans="2:23" ht="27" customHeight="1" x14ac:dyDescent="0.35">
      <c r="B193" s="7"/>
      <c r="C193" s="247"/>
      <c r="D193" s="248"/>
      <c r="E193" s="248"/>
      <c r="F193" s="248"/>
      <c r="G193" s="248"/>
      <c r="H193" s="248"/>
      <c r="I193" s="248"/>
      <c r="J193" s="248"/>
      <c r="K193" s="248"/>
      <c r="L193" s="248"/>
      <c r="M193" s="248"/>
      <c r="N193" s="248"/>
      <c r="O193" s="248"/>
      <c r="P193" s="248"/>
      <c r="Q193" s="248"/>
      <c r="R193" s="248"/>
      <c r="S193" s="248"/>
      <c r="T193" s="248"/>
      <c r="U193" s="248"/>
      <c r="V193" s="249"/>
      <c r="W193" s="7"/>
    </row>
    <row r="194" spans="2:23" ht="26.25" customHeight="1" x14ac:dyDescent="0.35">
      <c r="B194" s="7"/>
      <c r="C194" s="247" t="s">
        <v>193</v>
      </c>
      <c r="D194" s="244"/>
      <c r="E194" s="244"/>
      <c r="F194" s="244"/>
      <c r="G194" s="244"/>
      <c r="H194" s="244"/>
      <c r="I194" s="244"/>
      <c r="J194" s="244"/>
      <c r="K194" s="244"/>
      <c r="L194" s="244"/>
      <c r="M194" s="244"/>
      <c r="N194" s="244"/>
      <c r="O194" s="244"/>
      <c r="P194" s="244"/>
      <c r="Q194" s="244"/>
      <c r="R194" s="244"/>
      <c r="S194" s="244"/>
      <c r="T194" s="244"/>
      <c r="U194" s="244"/>
      <c r="V194" s="245"/>
      <c r="W194" s="7"/>
    </row>
    <row r="195" spans="2:23" ht="15" customHeight="1" x14ac:dyDescent="0.35">
      <c r="B195" s="7"/>
      <c r="C195" s="231" t="s">
        <v>289</v>
      </c>
      <c r="D195" s="232"/>
      <c r="E195" s="232"/>
      <c r="F195" s="232"/>
      <c r="G195" s="232"/>
      <c r="H195" s="232"/>
      <c r="I195" s="232"/>
      <c r="J195" s="232"/>
      <c r="K195" s="232"/>
      <c r="L195" s="232"/>
      <c r="M195" s="232"/>
      <c r="N195" s="232"/>
      <c r="O195" s="232"/>
      <c r="P195" s="232"/>
      <c r="Q195" s="232"/>
      <c r="R195" s="232"/>
      <c r="S195" s="232"/>
      <c r="T195" s="232"/>
      <c r="U195" s="232"/>
      <c r="V195" s="233"/>
      <c r="W195" s="7"/>
    </row>
    <row r="196" spans="2:23" x14ac:dyDescent="0.35">
      <c r="B196" s="7"/>
      <c r="C196" s="231"/>
      <c r="D196" s="232"/>
      <c r="E196" s="232"/>
      <c r="F196" s="232"/>
      <c r="G196" s="232"/>
      <c r="H196" s="232"/>
      <c r="I196" s="232"/>
      <c r="J196" s="232"/>
      <c r="K196" s="232"/>
      <c r="L196" s="232"/>
      <c r="M196" s="232"/>
      <c r="N196" s="232"/>
      <c r="O196" s="232"/>
      <c r="P196" s="232"/>
      <c r="Q196" s="232"/>
      <c r="R196" s="232"/>
      <c r="S196" s="232"/>
      <c r="T196" s="232"/>
      <c r="U196" s="232"/>
      <c r="V196" s="233"/>
      <c r="W196" s="7"/>
    </row>
    <row r="197" spans="2:23" x14ac:dyDescent="0.35">
      <c r="B197" s="7"/>
      <c r="C197" s="231"/>
      <c r="D197" s="232"/>
      <c r="E197" s="232"/>
      <c r="F197" s="232"/>
      <c r="G197" s="232"/>
      <c r="H197" s="232"/>
      <c r="I197" s="232"/>
      <c r="J197" s="232"/>
      <c r="K197" s="232"/>
      <c r="L197" s="232"/>
      <c r="M197" s="232"/>
      <c r="N197" s="232"/>
      <c r="O197" s="232"/>
      <c r="P197" s="232"/>
      <c r="Q197" s="232"/>
      <c r="R197" s="232"/>
      <c r="S197" s="232"/>
      <c r="T197" s="232"/>
      <c r="U197" s="232"/>
      <c r="V197" s="233"/>
      <c r="W197" s="7"/>
    </row>
    <row r="198" spans="2:23" x14ac:dyDescent="0.35">
      <c r="B198" s="7"/>
      <c r="C198" s="231"/>
      <c r="D198" s="232"/>
      <c r="E198" s="232"/>
      <c r="F198" s="232"/>
      <c r="G198" s="232"/>
      <c r="H198" s="232"/>
      <c r="I198" s="232"/>
      <c r="J198" s="232"/>
      <c r="K198" s="232"/>
      <c r="L198" s="232"/>
      <c r="M198" s="232"/>
      <c r="N198" s="232"/>
      <c r="O198" s="232"/>
      <c r="P198" s="232"/>
      <c r="Q198" s="232"/>
      <c r="R198" s="232"/>
      <c r="S198" s="232"/>
      <c r="T198" s="232"/>
      <c r="U198" s="232"/>
      <c r="V198" s="233"/>
      <c r="W198" s="7"/>
    </row>
    <row r="199" spans="2:23" x14ac:dyDescent="0.35">
      <c r="B199" s="7"/>
      <c r="C199" s="231"/>
      <c r="D199" s="232"/>
      <c r="E199" s="232"/>
      <c r="F199" s="232"/>
      <c r="G199" s="232"/>
      <c r="H199" s="232"/>
      <c r="I199" s="232"/>
      <c r="J199" s="232"/>
      <c r="K199" s="232"/>
      <c r="L199" s="232"/>
      <c r="M199" s="232"/>
      <c r="N199" s="232"/>
      <c r="O199" s="232"/>
      <c r="P199" s="232"/>
      <c r="Q199" s="232"/>
      <c r="R199" s="232"/>
      <c r="S199" s="232"/>
      <c r="T199" s="232"/>
      <c r="U199" s="232"/>
      <c r="V199" s="233"/>
      <c r="W199" s="7"/>
    </row>
    <row r="200" spans="2:23" x14ac:dyDescent="0.35">
      <c r="B200" s="7"/>
      <c r="C200" s="231"/>
      <c r="D200" s="232"/>
      <c r="E200" s="232"/>
      <c r="F200" s="232"/>
      <c r="G200" s="232"/>
      <c r="H200" s="232"/>
      <c r="I200" s="232"/>
      <c r="J200" s="232"/>
      <c r="K200" s="232"/>
      <c r="L200" s="232"/>
      <c r="M200" s="232"/>
      <c r="N200" s="232"/>
      <c r="O200" s="232"/>
      <c r="P200" s="232"/>
      <c r="Q200" s="232"/>
      <c r="R200" s="232"/>
      <c r="S200" s="232"/>
      <c r="T200" s="232"/>
      <c r="U200" s="232"/>
      <c r="V200" s="233"/>
      <c r="W200" s="7"/>
    </row>
    <row r="201" spans="2:23" x14ac:dyDescent="0.35">
      <c r="B201" s="7"/>
      <c r="C201" s="231"/>
      <c r="D201" s="232"/>
      <c r="E201" s="232"/>
      <c r="F201" s="232"/>
      <c r="G201" s="232"/>
      <c r="H201" s="232"/>
      <c r="I201" s="232"/>
      <c r="J201" s="232"/>
      <c r="K201" s="232"/>
      <c r="L201" s="232"/>
      <c r="M201" s="232"/>
      <c r="N201" s="232"/>
      <c r="O201" s="232"/>
      <c r="P201" s="232"/>
      <c r="Q201" s="232"/>
      <c r="R201" s="232"/>
      <c r="S201" s="232"/>
      <c r="T201" s="232"/>
      <c r="U201" s="232"/>
      <c r="V201" s="233"/>
      <c r="W201" s="7"/>
    </row>
    <row r="202" spans="2:23" x14ac:dyDescent="0.35">
      <c r="B202" s="7"/>
      <c r="C202" s="231"/>
      <c r="D202" s="232"/>
      <c r="E202" s="232"/>
      <c r="F202" s="232"/>
      <c r="G202" s="232"/>
      <c r="H202" s="232"/>
      <c r="I202" s="232"/>
      <c r="J202" s="232"/>
      <c r="K202" s="232"/>
      <c r="L202" s="232"/>
      <c r="M202" s="232"/>
      <c r="N202" s="232"/>
      <c r="O202" s="232"/>
      <c r="P202" s="232"/>
      <c r="Q202" s="232"/>
      <c r="R202" s="232"/>
      <c r="S202" s="232"/>
      <c r="T202" s="232"/>
      <c r="U202" s="232"/>
      <c r="V202" s="233"/>
      <c r="W202" s="7"/>
    </row>
    <row r="203" spans="2:23" x14ac:dyDescent="0.35">
      <c r="B203" s="7"/>
      <c r="C203" s="231"/>
      <c r="D203" s="232"/>
      <c r="E203" s="232"/>
      <c r="F203" s="232"/>
      <c r="G203" s="232"/>
      <c r="H203" s="232"/>
      <c r="I203" s="232"/>
      <c r="J203" s="232"/>
      <c r="K203" s="232"/>
      <c r="L203" s="232"/>
      <c r="M203" s="232"/>
      <c r="N203" s="232"/>
      <c r="O203" s="232"/>
      <c r="P203" s="232"/>
      <c r="Q203" s="232"/>
      <c r="R203" s="232"/>
      <c r="S203" s="232"/>
      <c r="T203" s="232"/>
      <c r="U203" s="232"/>
      <c r="V203" s="233"/>
      <c r="W203" s="7"/>
    </row>
    <row r="204" spans="2:23" x14ac:dyDescent="0.35">
      <c r="B204" s="7"/>
      <c r="C204" s="231"/>
      <c r="D204" s="232"/>
      <c r="E204" s="232"/>
      <c r="F204" s="232"/>
      <c r="G204" s="232"/>
      <c r="H204" s="232"/>
      <c r="I204" s="232"/>
      <c r="J204" s="232"/>
      <c r="K204" s="232"/>
      <c r="L204" s="232"/>
      <c r="M204" s="232"/>
      <c r="N204" s="232"/>
      <c r="O204" s="232"/>
      <c r="P204" s="232"/>
      <c r="Q204" s="232"/>
      <c r="R204" s="232"/>
      <c r="S204" s="232"/>
      <c r="T204" s="232"/>
      <c r="U204" s="232"/>
      <c r="V204" s="233"/>
      <c r="W204" s="7"/>
    </row>
    <row r="205" spans="2:23" x14ac:dyDescent="0.35">
      <c r="B205" s="7"/>
      <c r="C205" s="231"/>
      <c r="D205" s="232"/>
      <c r="E205" s="232"/>
      <c r="F205" s="232"/>
      <c r="G205" s="232"/>
      <c r="H205" s="232"/>
      <c r="I205" s="232"/>
      <c r="J205" s="232"/>
      <c r="K205" s="232"/>
      <c r="L205" s="232"/>
      <c r="M205" s="232"/>
      <c r="N205" s="232"/>
      <c r="O205" s="232"/>
      <c r="P205" s="232"/>
      <c r="Q205" s="232"/>
      <c r="R205" s="232"/>
      <c r="S205" s="232"/>
      <c r="T205" s="232"/>
      <c r="U205" s="232"/>
      <c r="V205" s="233"/>
      <c r="W205" s="7"/>
    </row>
    <row r="206" spans="2:23" x14ac:dyDescent="0.35">
      <c r="B206" s="7"/>
      <c r="C206" s="231"/>
      <c r="D206" s="232"/>
      <c r="E206" s="232"/>
      <c r="F206" s="232"/>
      <c r="G206" s="232"/>
      <c r="H206" s="232"/>
      <c r="I206" s="232"/>
      <c r="J206" s="232"/>
      <c r="K206" s="232"/>
      <c r="L206" s="232"/>
      <c r="M206" s="232"/>
      <c r="N206" s="232"/>
      <c r="O206" s="232"/>
      <c r="P206" s="232"/>
      <c r="Q206" s="232"/>
      <c r="R206" s="232"/>
      <c r="S206" s="232"/>
      <c r="T206" s="232"/>
      <c r="U206" s="232"/>
      <c r="V206" s="233"/>
      <c r="W206" s="7"/>
    </row>
    <row r="207" spans="2:23" x14ac:dyDescent="0.35">
      <c r="B207" s="7"/>
      <c r="C207" s="231"/>
      <c r="D207" s="232"/>
      <c r="E207" s="232"/>
      <c r="F207" s="232"/>
      <c r="G207" s="232"/>
      <c r="H207" s="232"/>
      <c r="I207" s="232"/>
      <c r="J207" s="232"/>
      <c r="K207" s="232"/>
      <c r="L207" s="232"/>
      <c r="M207" s="232"/>
      <c r="N207" s="232"/>
      <c r="O207" s="232"/>
      <c r="P207" s="232"/>
      <c r="Q207" s="232"/>
      <c r="R207" s="232"/>
      <c r="S207" s="232"/>
      <c r="T207" s="232"/>
      <c r="U207" s="232"/>
      <c r="V207" s="233"/>
      <c r="W207" s="7"/>
    </row>
    <row r="208" spans="2:23" x14ac:dyDescent="0.35">
      <c r="B208" s="7"/>
      <c r="C208" s="231"/>
      <c r="D208" s="232"/>
      <c r="E208" s="232"/>
      <c r="F208" s="232"/>
      <c r="G208" s="232"/>
      <c r="H208" s="232"/>
      <c r="I208" s="232"/>
      <c r="J208" s="232"/>
      <c r="K208" s="232"/>
      <c r="L208" s="232"/>
      <c r="M208" s="232"/>
      <c r="N208" s="232"/>
      <c r="O208" s="232"/>
      <c r="P208" s="232"/>
      <c r="Q208" s="232"/>
      <c r="R208" s="232"/>
      <c r="S208" s="232"/>
      <c r="T208" s="232"/>
      <c r="U208" s="232"/>
      <c r="V208" s="233"/>
      <c r="W208" s="7"/>
    </row>
    <row r="209" spans="2:23" x14ac:dyDescent="0.35">
      <c r="B209" s="7"/>
      <c r="C209" s="231"/>
      <c r="D209" s="232"/>
      <c r="E209" s="232"/>
      <c r="F209" s="232"/>
      <c r="G209" s="232"/>
      <c r="H209" s="232"/>
      <c r="I209" s="232"/>
      <c r="J209" s="232"/>
      <c r="K209" s="232"/>
      <c r="L209" s="232"/>
      <c r="M209" s="232"/>
      <c r="N209" s="232"/>
      <c r="O209" s="232"/>
      <c r="P209" s="232"/>
      <c r="Q209" s="232"/>
      <c r="R209" s="232"/>
      <c r="S209" s="232"/>
      <c r="T209" s="232"/>
      <c r="U209" s="232"/>
      <c r="V209" s="233"/>
      <c r="W209" s="7"/>
    </row>
    <row r="210" spans="2:23" x14ac:dyDescent="0.35">
      <c r="B210" s="7"/>
      <c r="C210" s="231"/>
      <c r="D210" s="232"/>
      <c r="E210" s="232"/>
      <c r="F210" s="232"/>
      <c r="G210" s="232"/>
      <c r="H210" s="232"/>
      <c r="I210" s="232"/>
      <c r="J210" s="232"/>
      <c r="K210" s="232"/>
      <c r="L210" s="232"/>
      <c r="M210" s="232"/>
      <c r="N210" s="232"/>
      <c r="O210" s="232"/>
      <c r="P210" s="232"/>
      <c r="Q210" s="232"/>
      <c r="R210" s="232"/>
      <c r="S210" s="232"/>
      <c r="T210" s="232"/>
      <c r="U210" s="232"/>
      <c r="V210" s="233"/>
      <c r="W210" s="7"/>
    </row>
    <row r="211" spans="2:23" x14ac:dyDescent="0.35">
      <c r="B211" s="7"/>
      <c r="C211" s="231"/>
      <c r="D211" s="232"/>
      <c r="E211" s="232"/>
      <c r="F211" s="232"/>
      <c r="G211" s="232"/>
      <c r="H211" s="232"/>
      <c r="I211" s="232"/>
      <c r="J211" s="232"/>
      <c r="K211" s="232"/>
      <c r="L211" s="232"/>
      <c r="M211" s="232"/>
      <c r="N211" s="232"/>
      <c r="O211" s="232"/>
      <c r="P211" s="232"/>
      <c r="Q211" s="232"/>
      <c r="R211" s="232"/>
      <c r="S211" s="232"/>
      <c r="T211" s="232"/>
      <c r="U211" s="232"/>
      <c r="V211" s="233"/>
      <c r="W211" s="7"/>
    </row>
    <row r="212" spans="2:23" x14ac:dyDescent="0.35">
      <c r="B212" s="7"/>
      <c r="C212" s="231"/>
      <c r="D212" s="232"/>
      <c r="E212" s="232"/>
      <c r="F212" s="232"/>
      <c r="G212" s="232"/>
      <c r="H212" s="232"/>
      <c r="I212" s="232"/>
      <c r="J212" s="232"/>
      <c r="K212" s="232"/>
      <c r="L212" s="232"/>
      <c r="M212" s="232"/>
      <c r="N212" s="232"/>
      <c r="O212" s="232"/>
      <c r="P212" s="232"/>
      <c r="Q212" s="232"/>
      <c r="R212" s="232"/>
      <c r="S212" s="232"/>
      <c r="T212" s="232"/>
      <c r="U212" s="232"/>
      <c r="V212" s="233"/>
      <c r="W212" s="7"/>
    </row>
    <row r="213" spans="2:23" x14ac:dyDescent="0.35">
      <c r="B213" s="7"/>
      <c r="C213" s="231"/>
      <c r="D213" s="232"/>
      <c r="E213" s="232"/>
      <c r="F213" s="232"/>
      <c r="G213" s="232"/>
      <c r="H213" s="232"/>
      <c r="I213" s="232"/>
      <c r="J213" s="232"/>
      <c r="K213" s="232"/>
      <c r="L213" s="232"/>
      <c r="M213" s="232"/>
      <c r="N213" s="232"/>
      <c r="O213" s="232"/>
      <c r="P213" s="232"/>
      <c r="Q213" s="232"/>
      <c r="R213" s="232"/>
      <c r="S213" s="232"/>
      <c r="T213" s="232"/>
      <c r="U213" s="232"/>
      <c r="V213" s="233"/>
      <c r="W213" s="7"/>
    </row>
    <row r="214" spans="2:23" x14ac:dyDescent="0.35">
      <c r="B214" s="7"/>
      <c r="C214" s="231"/>
      <c r="D214" s="232"/>
      <c r="E214" s="232"/>
      <c r="F214" s="232"/>
      <c r="G214" s="232"/>
      <c r="H214" s="232"/>
      <c r="I214" s="232"/>
      <c r="J214" s="232"/>
      <c r="K214" s="232"/>
      <c r="L214" s="232"/>
      <c r="M214" s="232"/>
      <c r="N214" s="232"/>
      <c r="O214" s="232"/>
      <c r="P214" s="232"/>
      <c r="Q214" s="232"/>
      <c r="R214" s="232"/>
      <c r="S214" s="232"/>
      <c r="T214" s="232"/>
      <c r="U214" s="232"/>
      <c r="V214" s="233"/>
      <c r="W214" s="7"/>
    </row>
    <row r="215" spans="2:23" x14ac:dyDescent="0.35">
      <c r="B215" s="7"/>
      <c r="C215" s="231"/>
      <c r="D215" s="232"/>
      <c r="E215" s="232"/>
      <c r="F215" s="232"/>
      <c r="G215" s="232"/>
      <c r="H215" s="232"/>
      <c r="I215" s="232"/>
      <c r="J215" s="232"/>
      <c r="K215" s="232"/>
      <c r="L215" s="232"/>
      <c r="M215" s="232"/>
      <c r="N215" s="232"/>
      <c r="O215" s="232"/>
      <c r="P215" s="232"/>
      <c r="Q215" s="232"/>
      <c r="R215" s="232"/>
      <c r="S215" s="232"/>
      <c r="T215" s="232"/>
      <c r="U215" s="232"/>
      <c r="V215" s="233"/>
      <c r="W215" s="7"/>
    </row>
    <row r="216" spans="2:23" ht="16" customHeight="1" x14ac:dyDescent="0.35">
      <c r="B216" s="7"/>
      <c r="C216" s="231"/>
      <c r="D216" s="232"/>
      <c r="E216" s="232"/>
      <c r="F216" s="232"/>
      <c r="G216" s="232"/>
      <c r="H216" s="232"/>
      <c r="I216" s="232"/>
      <c r="J216" s="232"/>
      <c r="K216" s="232"/>
      <c r="L216" s="232"/>
      <c r="M216" s="232"/>
      <c r="N216" s="232"/>
      <c r="O216" s="232"/>
      <c r="P216" s="232"/>
      <c r="Q216" s="232"/>
      <c r="R216" s="232"/>
      <c r="S216" s="232"/>
      <c r="T216" s="232"/>
      <c r="U216" s="232"/>
      <c r="V216" s="233"/>
      <c r="W216" s="7"/>
    </row>
    <row r="217" spans="2:23" ht="16" customHeight="1" x14ac:dyDescent="0.35">
      <c r="B217" s="7"/>
      <c r="C217" s="231"/>
      <c r="D217" s="232"/>
      <c r="E217" s="232"/>
      <c r="F217" s="232"/>
      <c r="G217" s="232"/>
      <c r="H217" s="232"/>
      <c r="I217" s="232"/>
      <c r="J217" s="232"/>
      <c r="K217" s="232"/>
      <c r="L217" s="232"/>
      <c r="M217" s="232"/>
      <c r="N217" s="232"/>
      <c r="O217" s="232"/>
      <c r="P217" s="232"/>
      <c r="Q217" s="232"/>
      <c r="R217" s="232"/>
      <c r="S217" s="232"/>
      <c r="T217" s="232"/>
      <c r="U217" s="232"/>
      <c r="V217" s="233"/>
      <c r="W217" s="7"/>
    </row>
    <row r="218" spans="2:23" ht="16" customHeight="1" x14ac:dyDescent="0.35">
      <c r="B218" s="7"/>
      <c r="C218" s="231"/>
      <c r="D218" s="232"/>
      <c r="E218" s="232"/>
      <c r="F218" s="232"/>
      <c r="G218" s="232"/>
      <c r="H218" s="232"/>
      <c r="I218" s="232"/>
      <c r="J218" s="232"/>
      <c r="K218" s="232"/>
      <c r="L218" s="232"/>
      <c r="M218" s="232"/>
      <c r="N218" s="232"/>
      <c r="O218" s="232"/>
      <c r="P218" s="232"/>
      <c r="Q218" s="232"/>
      <c r="R218" s="232"/>
      <c r="S218" s="232"/>
      <c r="T218" s="232"/>
      <c r="U218" s="232"/>
      <c r="V218" s="233"/>
      <c r="W218" s="7"/>
    </row>
    <row r="219" spans="2:23" ht="16" customHeight="1" x14ac:dyDescent="0.35">
      <c r="B219" s="7"/>
      <c r="C219" s="231"/>
      <c r="D219" s="232"/>
      <c r="E219" s="232"/>
      <c r="F219" s="232"/>
      <c r="G219" s="232"/>
      <c r="H219" s="232"/>
      <c r="I219" s="232"/>
      <c r="J219" s="232"/>
      <c r="K219" s="232"/>
      <c r="L219" s="232"/>
      <c r="M219" s="232"/>
      <c r="N219" s="232"/>
      <c r="O219" s="232"/>
      <c r="P219" s="232"/>
      <c r="Q219" s="232"/>
      <c r="R219" s="232"/>
      <c r="S219" s="232"/>
      <c r="T219" s="232"/>
      <c r="U219" s="232"/>
      <c r="V219" s="233"/>
      <c r="W219" s="7"/>
    </row>
    <row r="220" spans="2:23" ht="16" customHeight="1" x14ac:dyDescent="0.35">
      <c r="B220" s="7"/>
      <c r="C220" s="231"/>
      <c r="D220" s="232"/>
      <c r="E220" s="232"/>
      <c r="F220" s="232"/>
      <c r="G220" s="232"/>
      <c r="H220" s="232"/>
      <c r="I220" s="232"/>
      <c r="J220" s="232"/>
      <c r="K220" s="232"/>
      <c r="L220" s="232"/>
      <c r="M220" s="232"/>
      <c r="N220" s="232"/>
      <c r="O220" s="232"/>
      <c r="P220" s="232"/>
      <c r="Q220" s="232"/>
      <c r="R220" s="232"/>
      <c r="S220" s="232"/>
      <c r="T220" s="232"/>
      <c r="U220" s="232"/>
      <c r="V220" s="233"/>
      <c r="W220" s="7"/>
    </row>
    <row r="221" spans="2:23" ht="16" customHeight="1" x14ac:dyDescent="0.35">
      <c r="B221" s="7"/>
      <c r="C221" s="231"/>
      <c r="D221" s="232"/>
      <c r="E221" s="232"/>
      <c r="F221" s="232"/>
      <c r="G221" s="232"/>
      <c r="H221" s="232"/>
      <c r="I221" s="232"/>
      <c r="J221" s="232"/>
      <c r="K221" s="232"/>
      <c r="L221" s="232"/>
      <c r="M221" s="232"/>
      <c r="N221" s="232"/>
      <c r="O221" s="232"/>
      <c r="P221" s="232"/>
      <c r="Q221" s="232"/>
      <c r="R221" s="232"/>
      <c r="S221" s="232"/>
      <c r="T221" s="232"/>
      <c r="U221" s="232"/>
      <c r="V221" s="233"/>
      <c r="W221" s="7"/>
    </row>
    <row r="222" spans="2:23" ht="16" customHeight="1" x14ac:dyDescent="0.35">
      <c r="B222" s="7"/>
      <c r="C222" s="231"/>
      <c r="D222" s="232"/>
      <c r="E222" s="232"/>
      <c r="F222" s="232"/>
      <c r="G222" s="232"/>
      <c r="H222" s="232"/>
      <c r="I222" s="232"/>
      <c r="J222" s="232"/>
      <c r="K222" s="232"/>
      <c r="L222" s="232"/>
      <c r="M222" s="232"/>
      <c r="N222" s="232"/>
      <c r="O222" s="232"/>
      <c r="P222" s="232"/>
      <c r="Q222" s="232"/>
      <c r="R222" s="232"/>
      <c r="S222" s="232"/>
      <c r="T222" s="232"/>
      <c r="U222" s="232"/>
      <c r="V222" s="233"/>
      <c r="W222" s="7"/>
    </row>
    <row r="223" spans="2:23" ht="16" customHeight="1" x14ac:dyDescent="0.35">
      <c r="B223" s="7"/>
      <c r="C223" s="231"/>
      <c r="D223" s="232"/>
      <c r="E223" s="232"/>
      <c r="F223" s="232"/>
      <c r="G223" s="232"/>
      <c r="H223" s="232"/>
      <c r="I223" s="232"/>
      <c r="J223" s="232"/>
      <c r="K223" s="232"/>
      <c r="L223" s="232"/>
      <c r="M223" s="232"/>
      <c r="N223" s="232"/>
      <c r="O223" s="232"/>
      <c r="P223" s="232"/>
      <c r="Q223" s="232"/>
      <c r="R223" s="232"/>
      <c r="S223" s="232"/>
      <c r="T223" s="232"/>
      <c r="U223" s="232"/>
      <c r="V223" s="233"/>
      <c r="W223" s="7"/>
    </row>
    <row r="224" spans="2:23" ht="18" customHeight="1" x14ac:dyDescent="0.35">
      <c r="B224" s="7"/>
      <c r="C224" s="231"/>
      <c r="D224" s="232"/>
      <c r="E224" s="232"/>
      <c r="F224" s="232"/>
      <c r="G224" s="232"/>
      <c r="H224" s="232"/>
      <c r="I224" s="232"/>
      <c r="J224" s="232"/>
      <c r="K224" s="232"/>
      <c r="L224" s="232"/>
      <c r="M224" s="232"/>
      <c r="N224" s="232"/>
      <c r="O224" s="232"/>
      <c r="P224" s="232"/>
      <c r="Q224" s="232"/>
      <c r="R224" s="232"/>
      <c r="S224" s="232"/>
      <c r="T224" s="232"/>
      <c r="U224" s="232"/>
      <c r="V224" s="233"/>
      <c r="W224" s="7"/>
    </row>
    <row r="225" spans="2:23" ht="16" customHeight="1" x14ac:dyDescent="0.35">
      <c r="B225" s="7"/>
      <c r="C225" s="231"/>
      <c r="D225" s="232"/>
      <c r="E225" s="232"/>
      <c r="F225" s="232"/>
      <c r="G225" s="232"/>
      <c r="H225" s="232"/>
      <c r="I225" s="232"/>
      <c r="J225" s="232"/>
      <c r="K225" s="232"/>
      <c r="L225" s="232"/>
      <c r="M225" s="232"/>
      <c r="N225" s="232"/>
      <c r="O225" s="232"/>
      <c r="P225" s="232"/>
      <c r="Q225" s="232"/>
      <c r="R225" s="232"/>
      <c r="S225" s="232"/>
      <c r="T225" s="232"/>
      <c r="U225" s="232"/>
      <c r="V225" s="233"/>
      <c r="W225" s="7"/>
    </row>
    <row r="226" spans="2:23" ht="15" customHeight="1" x14ac:dyDescent="0.35">
      <c r="B226" s="7"/>
      <c r="C226" s="231"/>
      <c r="D226" s="232"/>
      <c r="E226" s="232"/>
      <c r="F226" s="232"/>
      <c r="G226" s="232"/>
      <c r="H226" s="232"/>
      <c r="I226" s="232"/>
      <c r="J226" s="232"/>
      <c r="K226" s="232"/>
      <c r="L226" s="232"/>
      <c r="M226" s="232"/>
      <c r="N226" s="232"/>
      <c r="O226" s="232"/>
      <c r="P226" s="232"/>
      <c r="Q226" s="232"/>
      <c r="R226" s="232"/>
      <c r="S226" s="232"/>
      <c r="T226" s="232"/>
      <c r="U226" s="232"/>
      <c r="V226" s="233"/>
      <c r="W226" s="7"/>
    </row>
    <row r="227" spans="2:23" ht="15" customHeight="1" x14ac:dyDescent="0.35">
      <c r="B227" s="7"/>
      <c r="C227" s="231"/>
      <c r="D227" s="232"/>
      <c r="E227" s="232"/>
      <c r="F227" s="232"/>
      <c r="G227" s="232"/>
      <c r="H227" s="232"/>
      <c r="I227" s="232"/>
      <c r="J227" s="232"/>
      <c r="K227" s="232"/>
      <c r="L227" s="232"/>
      <c r="M227" s="232"/>
      <c r="N227" s="232"/>
      <c r="O227" s="232"/>
      <c r="P227" s="232"/>
      <c r="Q227" s="232"/>
      <c r="R227" s="232"/>
      <c r="S227" s="232"/>
      <c r="T227" s="232"/>
      <c r="U227" s="232"/>
      <c r="V227" s="233"/>
      <c r="W227" s="7"/>
    </row>
    <row r="228" spans="2:23" ht="15" customHeight="1" x14ac:dyDescent="0.35">
      <c r="B228" s="7"/>
      <c r="C228" s="231"/>
      <c r="D228" s="232"/>
      <c r="E228" s="232"/>
      <c r="F228" s="232"/>
      <c r="G228" s="232"/>
      <c r="H228" s="232"/>
      <c r="I228" s="232"/>
      <c r="J228" s="232"/>
      <c r="K228" s="232"/>
      <c r="L228" s="232"/>
      <c r="M228" s="232"/>
      <c r="N228" s="232"/>
      <c r="O228" s="232"/>
      <c r="P228" s="232"/>
      <c r="Q228" s="232"/>
      <c r="R228" s="232"/>
      <c r="S228" s="232"/>
      <c r="T228" s="232"/>
      <c r="U228" s="232"/>
      <c r="V228" s="233"/>
      <c r="W228" s="7"/>
    </row>
    <row r="229" spans="2:23" ht="15" customHeight="1" x14ac:dyDescent="0.35">
      <c r="B229" s="7"/>
      <c r="C229" s="231"/>
      <c r="D229" s="232"/>
      <c r="E229" s="232"/>
      <c r="F229" s="232"/>
      <c r="G229" s="232"/>
      <c r="H229" s="232"/>
      <c r="I229" s="232"/>
      <c r="J229" s="232"/>
      <c r="K229" s="232"/>
      <c r="L229" s="232"/>
      <c r="M229" s="232"/>
      <c r="N229" s="232"/>
      <c r="O229" s="232"/>
      <c r="P229" s="232"/>
      <c r="Q229" s="232"/>
      <c r="R229" s="232"/>
      <c r="S229" s="232"/>
      <c r="T229" s="232"/>
      <c r="U229" s="232"/>
      <c r="V229" s="233"/>
      <c r="W229" s="7"/>
    </row>
    <row r="230" spans="2:23" ht="15" customHeight="1" x14ac:dyDescent="0.35">
      <c r="B230" s="7"/>
      <c r="C230" s="231"/>
      <c r="D230" s="232"/>
      <c r="E230" s="232"/>
      <c r="F230" s="232"/>
      <c r="G230" s="232"/>
      <c r="H230" s="232"/>
      <c r="I230" s="232"/>
      <c r="J230" s="232"/>
      <c r="K230" s="232"/>
      <c r="L230" s="232"/>
      <c r="M230" s="232"/>
      <c r="N230" s="232"/>
      <c r="O230" s="232"/>
      <c r="P230" s="232"/>
      <c r="Q230" s="232"/>
      <c r="R230" s="232"/>
      <c r="S230" s="232"/>
      <c r="T230" s="232"/>
      <c r="U230" s="232"/>
      <c r="V230" s="233"/>
      <c r="W230" s="7"/>
    </row>
    <row r="231" spans="2:23" ht="15" customHeight="1" x14ac:dyDescent="0.35">
      <c r="B231" s="7"/>
      <c r="C231" s="231"/>
      <c r="D231" s="232"/>
      <c r="E231" s="232"/>
      <c r="F231" s="232"/>
      <c r="G231" s="232"/>
      <c r="H231" s="232"/>
      <c r="I231" s="232"/>
      <c r="J231" s="232"/>
      <c r="K231" s="232"/>
      <c r="L231" s="232"/>
      <c r="M231" s="232"/>
      <c r="N231" s="232"/>
      <c r="O231" s="232"/>
      <c r="P231" s="232"/>
      <c r="Q231" s="232"/>
      <c r="R231" s="232"/>
      <c r="S231" s="232"/>
      <c r="T231" s="232"/>
      <c r="U231" s="232"/>
      <c r="V231" s="233"/>
      <c r="W231" s="7"/>
    </row>
    <row r="232" spans="2:23" ht="15" customHeight="1" x14ac:dyDescent="0.35">
      <c r="B232" s="7"/>
      <c r="C232" s="231"/>
      <c r="D232" s="232"/>
      <c r="E232" s="232"/>
      <c r="F232" s="232"/>
      <c r="G232" s="232"/>
      <c r="H232" s="232"/>
      <c r="I232" s="232"/>
      <c r="J232" s="232"/>
      <c r="K232" s="232"/>
      <c r="L232" s="232"/>
      <c r="M232" s="232"/>
      <c r="N232" s="232"/>
      <c r="O232" s="232"/>
      <c r="P232" s="232"/>
      <c r="Q232" s="232"/>
      <c r="R232" s="232"/>
      <c r="S232" s="232"/>
      <c r="T232" s="232"/>
      <c r="U232" s="232"/>
      <c r="V232" s="233"/>
      <c r="W232" s="7"/>
    </row>
    <row r="233" spans="2:23" ht="15" customHeight="1" x14ac:dyDescent="0.35">
      <c r="B233" s="7"/>
      <c r="C233" s="231"/>
      <c r="D233" s="232"/>
      <c r="E233" s="232"/>
      <c r="F233" s="232"/>
      <c r="G233" s="232"/>
      <c r="H233" s="232"/>
      <c r="I233" s="232"/>
      <c r="J233" s="232"/>
      <c r="K233" s="232"/>
      <c r="L233" s="232"/>
      <c r="M233" s="232"/>
      <c r="N233" s="232"/>
      <c r="O233" s="232"/>
      <c r="P233" s="232"/>
      <c r="Q233" s="232"/>
      <c r="R233" s="232"/>
      <c r="S233" s="232"/>
      <c r="T233" s="232"/>
      <c r="U233" s="232"/>
      <c r="V233" s="233"/>
      <c r="W233" s="7"/>
    </row>
    <row r="234" spans="2:23" ht="15" customHeight="1" x14ac:dyDescent="0.35">
      <c r="B234" s="7"/>
      <c r="C234" s="231"/>
      <c r="D234" s="232"/>
      <c r="E234" s="232"/>
      <c r="F234" s="232"/>
      <c r="G234" s="232"/>
      <c r="H234" s="232"/>
      <c r="I234" s="232"/>
      <c r="J234" s="232"/>
      <c r="K234" s="232"/>
      <c r="L234" s="232"/>
      <c r="M234" s="232"/>
      <c r="N234" s="232"/>
      <c r="O234" s="232"/>
      <c r="P234" s="232"/>
      <c r="Q234" s="232"/>
      <c r="R234" s="232"/>
      <c r="S234" s="232"/>
      <c r="T234" s="232"/>
      <c r="U234" s="232"/>
      <c r="V234" s="233"/>
      <c r="W234" s="7"/>
    </row>
    <row r="235" spans="2:23" ht="15" customHeight="1" x14ac:dyDescent="0.35">
      <c r="B235" s="7"/>
      <c r="C235" s="231"/>
      <c r="D235" s="232"/>
      <c r="E235" s="232"/>
      <c r="F235" s="232"/>
      <c r="G235" s="232"/>
      <c r="H235" s="232"/>
      <c r="I235" s="232"/>
      <c r="J235" s="232"/>
      <c r="K235" s="232"/>
      <c r="L235" s="232"/>
      <c r="M235" s="232"/>
      <c r="N235" s="232"/>
      <c r="O235" s="232"/>
      <c r="P235" s="232"/>
      <c r="Q235" s="232"/>
      <c r="R235" s="232"/>
      <c r="S235" s="232"/>
      <c r="T235" s="232"/>
      <c r="U235" s="232"/>
      <c r="V235" s="233"/>
      <c r="W235" s="7"/>
    </row>
    <row r="236" spans="2:23" ht="15" customHeight="1" x14ac:dyDescent="0.35">
      <c r="B236" s="7"/>
      <c r="C236" s="231"/>
      <c r="D236" s="232"/>
      <c r="E236" s="232"/>
      <c r="F236" s="232"/>
      <c r="G236" s="232"/>
      <c r="H236" s="232"/>
      <c r="I236" s="232"/>
      <c r="J236" s="232"/>
      <c r="K236" s="232"/>
      <c r="L236" s="232"/>
      <c r="M236" s="232"/>
      <c r="N236" s="232"/>
      <c r="O236" s="232"/>
      <c r="P236" s="232"/>
      <c r="Q236" s="232"/>
      <c r="R236" s="232"/>
      <c r="S236" s="232"/>
      <c r="T236" s="232"/>
      <c r="U236" s="232"/>
      <c r="V236" s="233"/>
      <c r="W236" s="7"/>
    </row>
    <row r="237" spans="2:23" ht="15" customHeight="1" x14ac:dyDescent="0.35">
      <c r="B237" s="7"/>
      <c r="C237" s="231"/>
      <c r="D237" s="232"/>
      <c r="E237" s="232"/>
      <c r="F237" s="232"/>
      <c r="G237" s="232"/>
      <c r="H237" s="232"/>
      <c r="I237" s="232"/>
      <c r="J237" s="232"/>
      <c r="K237" s="232"/>
      <c r="L237" s="232"/>
      <c r="M237" s="232"/>
      <c r="N237" s="232"/>
      <c r="O237" s="232"/>
      <c r="P237" s="232"/>
      <c r="Q237" s="232"/>
      <c r="R237" s="232"/>
      <c r="S237" s="232"/>
      <c r="T237" s="232"/>
      <c r="U237" s="232"/>
      <c r="V237" s="233"/>
      <c r="W237" s="7"/>
    </row>
    <row r="238" spans="2:23" ht="15" customHeight="1" x14ac:dyDescent="0.35">
      <c r="B238" s="7"/>
      <c r="C238" s="231"/>
      <c r="D238" s="232"/>
      <c r="E238" s="232"/>
      <c r="F238" s="232"/>
      <c r="G238" s="232"/>
      <c r="H238" s="232"/>
      <c r="I238" s="232"/>
      <c r="J238" s="232"/>
      <c r="K238" s="232"/>
      <c r="L238" s="232"/>
      <c r="M238" s="232"/>
      <c r="N238" s="232"/>
      <c r="O238" s="232"/>
      <c r="P238" s="232"/>
      <c r="Q238" s="232"/>
      <c r="R238" s="232"/>
      <c r="S238" s="232"/>
      <c r="T238" s="232"/>
      <c r="U238" s="232"/>
      <c r="V238" s="233"/>
      <c r="W238" s="7"/>
    </row>
    <row r="239" spans="2:23" ht="15" customHeight="1" x14ac:dyDescent="0.35">
      <c r="B239" s="7"/>
      <c r="C239" s="231"/>
      <c r="D239" s="232"/>
      <c r="E239" s="232"/>
      <c r="F239" s="232"/>
      <c r="G239" s="232"/>
      <c r="H239" s="232"/>
      <c r="I239" s="232"/>
      <c r="J239" s="232"/>
      <c r="K239" s="232"/>
      <c r="L239" s="232"/>
      <c r="M239" s="232"/>
      <c r="N239" s="232"/>
      <c r="O239" s="232"/>
      <c r="P239" s="232"/>
      <c r="Q239" s="232"/>
      <c r="R239" s="232"/>
      <c r="S239" s="232"/>
      <c r="T239" s="232"/>
      <c r="U239" s="232"/>
      <c r="V239" s="233"/>
      <c r="W239" s="7"/>
    </row>
    <row r="240" spans="2:23" ht="15" customHeight="1" x14ac:dyDescent="0.35">
      <c r="B240" s="7"/>
      <c r="C240" s="231"/>
      <c r="D240" s="232"/>
      <c r="E240" s="232"/>
      <c r="F240" s="232"/>
      <c r="G240" s="232"/>
      <c r="H240" s="232"/>
      <c r="I240" s="232"/>
      <c r="J240" s="232"/>
      <c r="K240" s="232"/>
      <c r="L240" s="232"/>
      <c r="M240" s="232"/>
      <c r="N240" s="232"/>
      <c r="O240" s="232"/>
      <c r="P240" s="232"/>
      <c r="Q240" s="232"/>
      <c r="R240" s="232"/>
      <c r="S240" s="232"/>
      <c r="T240" s="232"/>
      <c r="U240" s="232"/>
      <c r="V240" s="233"/>
      <c r="W240" s="7"/>
    </row>
    <row r="241" spans="2:23" ht="15" customHeight="1" x14ac:dyDescent="0.35">
      <c r="B241" s="7"/>
      <c r="C241" s="231"/>
      <c r="D241" s="232"/>
      <c r="E241" s="232"/>
      <c r="F241" s="232"/>
      <c r="G241" s="232"/>
      <c r="H241" s="232"/>
      <c r="I241" s="232"/>
      <c r="J241" s="232"/>
      <c r="K241" s="232"/>
      <c r="L241" s="232"/>
      <c r="M241" s="232"/>
      <c r="N241" s="232"/>
      <c r="O241" s="232"/>
      <c r="P241" s="232"/>
      <c r="Q241" s="232"/>
      <c r="R241" s="232"/>
      <c r="S241" s="232"/>
      <c r="T241" s="232"/>
      <c r="U241" s="232"/>
      <c r="V241" s="233"/>
      <c r="W241" s="7"/>
    </row>
    <row r="242" spans="2:23" ht="15" customHeight="1" x14ac:dyDescent="0.35">
      <c r="B242" s="7"/>
      <c r="C242" s="231"/>
      <c r="D242" s="232"/>
      <c r="E242" s="232"/>
      <c r="F242" s="232"/>
      <c r="G242" s="232"/>
      <c r="H242" s="232"/>
      <c r="I242" s="232"/>
      <c r="J242" s="232"/>
      <c r="K242" s="232"/>
      <c r="L242" s="232"/>
      <c r="M242" s="232"/>
      <c r="N242" s="232"/>
      <c r="O242" s="232"/>
      <c r="P242" s="232"/>
      <c r="Q242" s="232"/>
      <c r="R242" s="232"/>
      <c r="S242" s="232"/>
      <c r="T242" s="232"/>
      <c r="U242" s="232"/>
      <c r="V242" s="233"/>
      <c r="W242" s="7"/>
    </row>
    <row r="243" spans="2:23" ht="15" customHeight="1" x14ac:dyDescent="0.35">
      <c r="B243" s="7"/>
      <c r="C243" s="231"/>
      <c r="D243" s="232"/>
      <c r="E243" s="232"/>
      <c r="F243" s="232"/>
      <c r="G243" s="232"/>
      <c r="H243" s="232"/>
      <c r="I243" s="232"/>
      <c r="J243" s="232"/>
      <c r="K243" s="232"/>
      <c r="L243" s="232"/>
      <c r="M243" s="232"/>
      <c r="N243" s="232"/>
      <c r="O243" s="232"/>
      <c r="P243" s="232"/>
      <c r="Q243" s="232"/>
      <c r="R243" s="232"/>
      <c r="S243" s="232"/>
      <c r="T243" s="232"/>
      <c r="U243" s="232"/>
      <c r="V243" s="233"/>
      <c r="W243" s="7"/>
    </row>
    <row r="244" spans="2:23" ht="15" customHeight="1" x14ac:dyDescent="0.35">
      <c r="B244" s="7"/>
      <c r="C244" s="231"/>
      <c r="D244" s="232"/>
      <c r="E244" s="232"/>
      <c r="F244" s="232"/>
      <c r="G244" s="232"/>
      <c r="H244" s="232"/>
      <c r="I244" s="232"/>
      <c r="J244" s="232"/>
      <c r="K244" s="232"/>
      <c r="L244" s="232"/>
      <c r="M244" s="232"/>
      <c r="N244" s="232"/>
      <c r="O244" s="232"/>
      <c r="P244" s="232"/>
      <c r="Q244" s="232"/>
      <c r="R244" s="232"/>
      <c r="S244" s="232"/>
      <c r="T244" s="232"/>
      <c r="U244" s="232"/>
      <c r="V244" s="233"/>
      <c r="W244" s="7"/>
    </row>
    <row r="245" spans="2:23" ht="15" customHeight="1" x14ac:dyDescent="0.35">
      <c r="B245" s="7"/>
      <c r="C245" s="231"/>
      <c r="D245" s="232"/>
      <c r="E245" s="232"/>
      <c r="F245" s="232"/>
      <c r="G245" s="232"/>
      <c r="H245" s="232"/>
      <c r="I245" s="232"/>
      <c r="J245" s="232"/>
      <c r="K245" s="232"/>
      <c r="L245" s="232"/>
      <c r="M245" s="232"/>
      <c r="N245" s="232"/>
      <c r="O245" s="232"/>
      <c r="P245" s="232"/>
      <c r="Q245" s="232"/>
      <c r="R245" s="232"/>
      <c r="S245" s="232"/>
      <c r="T245" s="232"/>
      <c r="U245" s="232"/>
      <c r="V245" s="233"/>
      <c r="W245" s="7"/>
    </row>
    <row r="246" spans="2:23" ht="15" customHeight="1" x14ac:dyDescent="0.35">
      <c r="B246" s="7"/>
      <c r="C246" s="231"/>
      <c r="D246" s="232"/>
      <c r="E246" s="232"/>
      <c r="F246" s="232"/>
      <c r="G246" s="232"/>
      <c r="H246" s="232"/>
      <c r="I246" s="232"/>
      <c r="J246" s="232"/>
      <c r="K246" s="232"/>
      <c r="L246" s="232"/>
      <c r="M246" s="232"/>
      <c r="N246" s="232"/>
      <c r="O246" s="232"/>
      <c r="P246" s="232"/>
      <c r="Q246" s="232"/>
      <c r="R246" s="232"/>
      <c r="S246" s="232"/>
      <c r="T246" s="232"/>
      <c r="U246" s="232"/>
      <c r="V246" s="233"/>
      <c r="W246" s="7"/>
    </row>
    <row r="247" spans="2:23" ht="15" customHeight="1" x14ac:dyDescent="0.35">
      <c r="B247" s="7"/>
      <c r="C247" s="231"/>
      <c r="D247" s="232"/>
      <c r="E247" s="232"/>
      <c r="F247" s="232"/>
      <c r="G247" s="232"/>
      <c r="H247" s="232"/>
      <c r="I247" s="232"/>
      <c r="J247" s="232"/>
      <c r="K247" s="232"/>
      <c r="L247" s="232"/>
      <c r="M247" s="232"/>
      <c r="N247" s="232"/>
      <c r="O247" s="232"/>
      <c r="P247" s="232"/>
      <c r="Q247" s="232"/>
      <c r="R247" s="232"/>
      <c r="S247" s="232"/>
      <c r="T247" s="232"/>
      <c r="U247" s="232"/>
      <c r="V247" s="233"/>
      <c r="W247" s="7"/>
    </row>
    <row r="248" spans="2:23" ht="15" customHeight="1" x14ac:dyDescent="0.35">
      <c r="B248" s="7"/>
      <c r="C248" s="231"/>
      <c r="D248" s="232"/>
      <c r="E248" s="232"/>
      <c r="F248" s="232"/>
      <c r="G248" s="232"/>
      <c r="H248" s="232"/>
      <c r="I248" s="232"/>
      <c r="J248" s="232"/>
      <c r="K248" s="232"/>
      <c r="L248" s="232"/>
      <c r="M248" s="232"/>
      <c r="N248" s="232"/>
      <c r="O248" s="232"/>
      <c r="P248" s="232"/>
      <c r="Q248" s="232"/>
      <c r="R248" s="232"/>
      <c r="S248" s="232"/>
      <c r="T248" s="232"/>
      <c r="U248" s="232"/>
      <c r="V248" s="233"/>
      <c r="W248" s="7"/>
    </row>
    <row r="249" spans="2:23" ht="15" customHeight="1" x14ac:dyDescent="0.35">
      <c r="B249" s="7"/>
      <c r="C249" s="231"/>
      <c r="D249" s="232"/>
      <c r="E249" s="232"/>
      <c r="F249" s="232"/>
      <c r="G249" s="232"/>
      <c r="H249" s="232"/>
      <c r="I249" s="232"/>
      <c r="J249" s="232"/>
      <c r="K249" s="232"/>
      <c r="L249" s="232"/>
      <c r="M249" s="232"/>
      <c r="N249" s="232"/>
      <c r="O249" s="232"/>
      <c r="P249" s="232"/>
      <c r="Q249" s="232"/>
      <c r="R249" s="232"/>
      <c r="S249" s="232"/>
      <c r="T249" s="232"/>
      <c r="U249" s="232"/>
      <c r="V249" s="233"/>
      <c r="W249" s="7"/>
    </row>
    <row r="250" spans="2:23" ht="15" customHeight="1" x14ac:dyDescent="0.35">
      <c r="B250" s="7"/>
      <c r="C250" s="231"/>
      <c r="D250" s="232"/>
      <c r="E250" s="232"/>
      <c r="F250" s="232"/>
      <c r="G250" s="232"/>
      <c r="H250" s="232"/>
      <c r="I250" s="232"/>
      <c r="J250" s="232"/>
      <c r="K250" s="232"/>
      <c r="L250" s="232"/>
      <c r="M250" s="232"/>
      <c r="N250" s="232"/>
      <c r="O250" s="232"/>
      <c r="P250" s="232"/>
      <c r="Q250" s="232"/>
      <c r="R250" s="232"/>
      <c r="S250" s="232"/>
      <c r="T250" s="232"/>
      <c r="U250" s="232"/>
      <c r="V250" s="233"/>
      <c r="W250" s="7"/>
    </row>
    <row r="251" spans="2:23" ht="15" customHeight="1" x14ac:dyDescent="0.35">
      <c r="B251" s="7"/>
      <c r="C251" s="231"/>
      <c r="D251" s="232"/>
      <c r="E251" s="232"/>
      <c r="F251" s="232"/>
      <c r="G251" s="232"/>
      <c r="H251" s="232"/>
      <c r="I251" s="232"/>
      <c r="J251" s="232"/>
      <c r="K251" s="232"/>
      <c r="L251" s="232"/>
      <c r="M251" s="232"/>
      <c r="N251" s="232"/>
      <c r="O251" s="232"/>
      <c r="P251" s="232"/>
      <c r="Q251" s="232"/>
      <c r="R251" s="232"/>
      <c r="S251" s="232"/>
      <c r="T251" s="232"/>
      <c r="U251" s="232"/>
      <c r="V251" s="233"/>
      <c r="W251" s="7"/>
    </row>
    <row r="252" spans="2:23" x14ac:dyDescent="0.35">
      <c r="B252" s="7"/>
      <c r="C252" s="231"/>
      <c r="D252" s="232"/>
      <c r="E252" s="232"/>
      <c r="F252" s="232"/>
      <c r="G252" s="232"/>
      <c r="H252" s="232"/>
      <c r="I252" s="232"/>
      <c r="J252" s="232"/>
      <c r="K252" s="232"/>
      <c r="L252" s="232"/>
      <c r="M252" s="232"/>
      <c r="N252" s="232"/>
      <c r="O252" s="232"/>
      <c r="P252" s="232"/>
      <c r="Q252" s="232"/>
      <c r="R252" s="232"/>
      <c r="S252" s="232"/>
      <c r="T252" s="232"/>
      <c r="U252" s="232"/>
      <c r="V252" s="233"/>
      <c r="W252" s="7"/>
    </row>
    <row r="253" spans="2:23" x14ac:dyDescent="0.35">
      <c r="B253" s="7"/>
      <c r="C253" s="231"/>
      <c r="D253" s="232"/>
      <c r="E253" s="232"/>
      <c r="F253" s="232"/>
      <c r="G253" s="232"/>
      <c r="H253" s="232"/>
      <c r="I253" s="232"/>
      <c r="J253" s="232"/>
      <c r="K253" s="232"/>
      <c r="L253" s="232"/>
      <c r="M253" s="232"/>
      <c r="N253" s="232"/>
      <c r="O253" s="232"/>
      <c r="P253" s="232"/>
      <c r="Q253" s="232"/>
      <c r="R253" s="232"/>
      <c r="S253" s="232"/>
      <c r="T253" s="232"/>
      <c r="U253" s="232"/>
      <c r="V253" s="233"/>
      <c r="W253" s="7"/>
    </row>
    <row r="254" spans="2:23" ht="15" customHeight="1" x14ac:dyDescent="0.35">
      <c r="B254" s="7"/>
      <c r="C254" s="231"/>
      <c r="D254" s="232"/>
      <c r="E254" s="232"/>
      <c r="F254" s="232"/>
      <c r="G254" s="232"/>
      <c r="H254" s="232"/>
      <c r="I254" s="232"/>
      <c r="J254" s="232"/>
      <c r="K254" s="232"/>
      <c r="L254" s="232"/>
      <c r="M254" s="232"/>
      <c r="N254" s="232"/>
      <c r="O254" s="232"/>
      <c r="P254" s="232"/>
      <c r="Q254" s="232"/>
      <c r="R254" s="232"/>
      <c r="S254" s="232"/>
      <c r="T254" s="232"/>
      <c r="U254" s="232"/>
      <c r="V254" s="233"/>
      <c r="W254" s="7"/>
    </row>
    <row r="255" spans="2:23" x14ac:dyDescent="0.35">
      <c r="B255" s="7"/>
      <c r="C255" s="231"/>
      <c r="D255" s="232"/>
      <c r="E255" s="232"/>
      <c r="F255" s="232"/>
      <c r="G255" s="232"/>
      <c r="H255" s="232"/>
      <c r="I255" s="232"/>
      <c r="J255" s="232"/>
      <c r="K255" s="232"/>
      <c r="L255" s="232"/>
      <c r="M255" s="232"/>
      <c r="N255" s="232"/>
      <c r="O255" s="232"/>
      <c r="P255" s="232"/>
      <c r="Q255" s="232"/>
      <c r="R255" s="232"/>
      <c r="S255" s="232"/>
      <c r="T255" s="232"/>
      <c r="U255" s="232"/>
      <c r="V255" s="233"/>
      <c r="W255" s="7"/>
    </row>
    <row r="256" spans="2:23" x14ac:dyDescent="0.35">
      <c r="B256" s="7"/>
      <c r="C256" s="231"/>
      <c r="D256" s="232"/>
      <c r="E256" s="232"/>
      <c r="F256" s="232"/>
      <c r="G256" s="232"/>
      <c r="H256" s="232"/>
      <c r="I256" s="232"/>
      <c r="J256" s="232"/>
      <c r="K256" s="232"/>
      <c r="L256" s="232"/>
      <c r="M256" s="232"/>
      <c r="N256" s="232"/>
      <c r="O256" s="232"/>
      <c r="P256" s="232"/>
      <c r="Q256" s="232"/>
      <c r="R256" s="232"/>
      <c r="S256" s="232"/>
      <c r="T256" s="232"/>
      <c r="U256" s="232"/>
      <c r="V256" s="233"/>
      <c r="W256" s="7"/>
    </row>
    <row r="257" spans="2:23" x14ac:dyDescent="0.35">
      <c r="B257" s="7"/>
      <c r="C257" s="231"/>
      <c r="D257" s="232"/>
      <c r="E257" s="232"/>
      <c r="F257" s="232"/>
      <c r="G257" s="232"/>
      <c r="H257" s="232"/>
      <c r="I257" s="232"/>
      <c r="J257" s="232"/>
      <c r="K257" s="232"/>
      <c r="L257" s="232"/>
      <c r="M257" s="232"/>
      <c r="N257" s="232"/>
      <c r="O257" s="232"/>
      <c r="P257" s="232"/>
      <c r="Q257" s="232"/>
      <c r="R257" s="232"/>
      <c r="S257" s="232"/>
      <c r="T257" s="232"/>
      <c r="U257" s="232"/>
      <c r="V257" s="233"/>
      <c r="W257" s="7"/>
    </row>
    <row r="258" spans="2:23" x14ac:dyDescent="0.35">
      <c r="B258" s="7"/>
      <c r="C258" s="231"/>
      <c r="D258" s="232"/>
      <c r="E258" s="232"/>
      <c r="F258" s="232"/>
      <c r="G258" s="232"/>
      <c r="H258" s="232"/>
      <c r="I258" s="232"/>
      <c r="J258" s="232"/>
      <c r="K258" s="232"/>
      <c r="L258" s="232"/>
      <c r="M258" s="232"/>
      <c r="N258" s="232"/>
      <c r="O258" s="232"/>
      <c r="P258" s="232"/>
      <c r="Q258" s="232"/>
      <c r="R258" s="232"/>
      <c r="S258" s="232"/>
      <c r="T258" s="232"/>
      <c r="U258" s="232"/>
      <c r="V258" s="233"/>
      <c r="W258" s="7"/>
    </row>
    <row r="259" spans="2:23" x14ac:dyDescent="0.35">
      <c r="B259" s="7"/>
      <c r="C259" s="231"/>
      <c r="D259" s="232"/>
      <c r="E259" s="232"/>
      <c r="F259" s="232"/>
      <c r="G259" s="232"/>
      <c r="H259" s="232"/>
      <c r="I259" s="232"/>
      <c r="J259" s="232"/>
      <c r="K259" s="232"/>
      <c r="L259" s="232"/>
      <c r="M259" s="232"/>
      <c r="N259" s="232"/>
      <c r="O259" s="232"/>
      <c r="P259" s="232"/>
      <c r="Q259" s="232"/>
      <c r="R259" s="232"/>
      <c r="S259" s="232"/>
      <c r="T259" s="232"/>
      <c r="U259" s="232"/>
      <c r="V259" s="233"/>
      <c r="W259" s="7"/>
    </row>
    <row r="260" spans="2:23" ht="87.75" customHeight="1" x14ac:dyDescent="0.35">
      <c r="B260" s="7"/>
      <c r="C260" s="231"/>
      <c r="D260" s="232"/>
      <c r="E260" s="232"/>
      <c r="F260" s="232"/>
      <c r="G260" s="232"/>
      <c r="H260" s="232"/>
      <c r="I260" s="232"/>
      <c r="J260" s="232"/>
      <c r="K260" s="232"/>
      <c r="L260" s="232"/>
      <c r="M260" s="232"/>
      <c r="N260" s="232"/>
      <c r="O260" s="232"/>
      <c r="P260" s="232"/>
      <c r="Q260" s="232"/>
      <c r="R260" s="232"/>
      <c r="S260" s="232"/>
      <c r="T260" s="232"/>
      <c r="U260" s="232"/>
      <c r="V260" s="233"/>
      <c r="W260" s="7"/>
    </row>
    <row r="261" spans="2:23" ht="9.75" customHeight="1" x14ac:dyDescent="0.35">
      <c r="B261" s="7"/>
      <c r="C261" s="58"/>
      <c r="D261" s="59"/>
      <c r="E261" s="59"/>
      <c r="F261" s="59"/>
      <c r="G261" s="59"/>
      <c r="H261" s="59"/>
      <c r="I261" s="59"/>
      <c r="J261" s="59"/>
      <c r="K261" s="59"/>
      <c r="L261" s="59"/>
      <c r="M261" s="59"/>
      <c r="N261" s="59"/>
      <c r="O261" s="59"/>
      <c r="P261" s="59"/>
      <c r="Q261" s="59"/>
      <c r="R261" s="59"/>
      <c r="S261" s="59"/>
      <c r="T261" s="59"/>
      <c r="U261" s="59"/>
      <c r="V261" s="60"/>
      <c r="W261" s="7"/>
    </row>
    <row r="262" spans="2:23" ht="15" customHeight="1" x14ac:dyDescent="0.35">
      <c r="B262" s="7"/>
      <c r="C262" s="231" t="s">
        <v>194</v>
      </c>
      <c r="D262" s="232"/>
      <c r="E262" s="232"/>
      <c r="F262" s="232"/>
      <c r="G262" s="232"/>
      <c r="H262" s="232"/>
      <c r="I262" s="232"/>
      <c r="J262" s="232"/>
      <c r="K262" s="232"/>
      <c r="L262" s="232"/>
      <c r="M262" s="232"/>
      <c r="N262" s="232"/>
      <c r="O262" s="232"/>
      <c r="P262" s="232"/>
      <c r="Q262" s="232"/>
      <c r="R262" s="232"/>
      <c r="S262" s="232"/>
      <c r="T262" s="232"/>
      <c r="U262" s="232"/>
      <c r="V262" s="233"/>
      <c r="W262" s="7"/>
    </row>
    <row r="263" spans="2:23" ht="15" customHeight="1" x14ac:dyDescent="0.35">
      <c r="B263" s="7"/>
      <c r="C263" s="231"/>
      <c r="D263" s="232"/>
      <c r="E263" s="232"/>
      <c r="F263" s="232"/>
      <c r="G263" s="232"/>
      <c r="H263" s="232"/>
      <c r="I263" s="232"/>
      <c r="J263" s="232"/>
      <c r="K263" s="232"/>
      <c r="L263" s="232"/>
      <c r="M263" s="232"/>
      <c r="N263" s="232"/>
      <c r="O263" s="232"/>
      <c r="P263" s="232"/>
      <c r="Q263" s="232"/>
      <c r="R263" s="232"/>
      <c r="S263" s="232"/>
      <c r="T263" s="232"/>
      <c r="U263" s="232"/>
      <c r="V263" s="233"/>
      <c r="W263" s="7"/>
    </row>
    <row r="264" spans="2:23" ht="15" customHeight="1" x14ac:dyDescent="0.35">
      <c r="B264" s="7"/>
      <c r="C264" s="231"/>
      <c r="D264" s="232"/>
      <c r="E264" s="232"/>
      <c r="F264" s="232"/>
      <c r="G264" s="232"/>
      <c r="H264" s="232"/>
      <c r="I264" s="232"/>
      <c r="J264" s="232"/>
      <c r="K264" s="232"/>
      <c r="L264" s="232"/>
      <c r="M264" s="232"/>
      <c r="N264" s="232"/>
      <c r="O264" s="232"/>
      <c r="P264" s="232"/>
      <c r="Q264" s="232"/>
      <c r="R264" s="232"/>
      <c r="S264" s="232"/>
      <c r="T264" s="232"/>
      <c r="U264" s="232"/>
      <c r="V264" s="233"/>
      <c r="W264" s="7"/>
    </row>
    <row r="265" spans="2:23" ht="15" customHeight="1" x14ac:dyDescent="0.35">
      <c r="B265" s="7"/>
      <c r="C265" s="231"/>
      <c r="D265" s="232"/>
      <c r="E265" s="232"/>
      <c r="F265" s="232"/>
      <c r="G265" s="232"/>
      <c r="H265" s="232"/>
      <c r="I265" s="232"/>
      <c r="J265" s="232"/>
      <c r="K265" s="232"/>
      <c r="L265" s="232"/>
      <c r="M265" s="232"/>
      <c r="N265" s="232"/>
      <c r="O265" s="232"/>
      <c r="P265" s="232"/>
      <c r="Q265" s="232"/>
      <c r="R265" s="232"/>
      <c r="S265" s="232"/>
      <c r="T265" s="232"/>
      <c r="U265" s="232"/>
      <c r="V265" s="233"/>
      <c r="W265" s="7"/>
    </row>
    <row r="266" spans="2:23" x14ac:dyDescent="0.35">
      <c r="B266" s="7"/>
      <c r="C266" s="231"/>
      <c r="D266" s="232"/>
      <c r="E266" s="232"/>
      <c r="F266" s="232"/>
      <c r="G266" s="232"/>
      <c r="H266" s="232"/>
      <c r="I266" s="232"/>
      <c r="J266" s="232"/>
      <c r="K266" s="232"/>
      <c r="L266" s="232"/>
      <c r="M266" s="232"/>
      <c r="N266" s="232"/>
      <c r="O266" s="232"/>
      <c r="P266" s="232"/>
      <c r="Q266" s="232"/>
      <c r="R266" s="232"/>
      <c r="S266" s="232"/>
      <c r="T266" s="232"/>
      <c r="U266" s="232"/>
      <c r="V266" s="233"/>
      <c r="W266" s="7"/>
    </row>
    <row r="267" spans="2:23" x14ac:dyDescent="0.35">
      <c r="B267" s="7"/>
      <c r="C267" s="231"/>
      <c r="D267" s="232"/>
      <c r="E267" s="232"/>
      <c r="F267" s="232"/>
      <c r="G267" s="232"/>
      <c r="H267" s="232"/>
      <c r="I267" s="232"/>
      <c r="J267" s="232"/>
      <c r="K267" s="232"/>
      <c r="L267" s="232"/>
      <c r="M267" s="232"/>
      <c r="N267" s="232"/>
      <c r="O267" s="232"/>
      <c r="P267" s="232"/>
      <c r="Q267" s="232"/>
      <c r="R267" s="232"/>
      <c r="S267" s="232"/>
      <c r="T267" s="232"/>
      <c r="U267" s="232"/>
      <c r="V267" s="233"/>
      <c r="W267" s="7"/>
    </row>
    <row r="268" spans="2:23" ht="15" customHeight="1" x14ac:dyDescent="0.35">
      <c r="B268" s="7"/>
      <c r="C268" s="231"/>
      <c r="D268" s="232"/>
      <c r="E268" s="232"/>
      <c r="F268" s="232"/>
      <c r="G268" s="232"/>
      <c r="H268" s="232"/>
      <c r="I268" s="232"/>
      <c r="J268" s="232"/>
      <c r="K268" s="232"/>
      <c r="L268" s="232"/>
      <c r="M268" s="232"/>
      <c r="N268" s="232"/>
      <c r="O268" s="232"/>
      <c r="P268" s="232"/>
      <c r="Q268" s="232"/>
      <c r="R268" s="232"/>
      <c r="S268" s="232"/>
      <c r="T268" s="232"/>
      <c r="U268" s="232"/>
      <c r="V268" s="233"/>
      <c r="W268" s="7"/>
    </row>
    <row r="269" spans="2:23" x14ac:dyDescent="0.35">
      <c r="B269" s="7"/>
      <c r="C269" s="231"/>
      <c r="D269" s="232"/>
      <c r="E269" s="232"/>
      <c r="F269" s="232"/>
      <c r="G269" s="232"/>
      <c r="H269" s="232"/>
      <c r="I269" s="232"/>
      <c r="J269" s="232"/>
      <c r="K269" s="232"/>
      <c r="L269" s="232"/>
      <c r="M269" s="232"/>
      <c r="N269" s="232"/>
      <c r="O269" s="232"/>
      <c r="P269" s="232"/>
      <c r="Q269" s="232"/>
      <c r="R269" s="232"/>
      <c r="S269" s="232"/>
      <c r="T269" s="232"/>
      <c r="U269" s="232"/>
      <c r="V269" s="233"/>
      <c r="W269" s="7"/>
    </row>
    <row r="270" spans="2:23" x14ac:dyDescent="0.35">
      <c r="B270" s="7"/>
      <c r="C270" s="231"/>
      <c r="D270" s="232"/>
      <c r="E270" s="232"/>
      <c r="F270" s="232"/>
      <c r="G270" s="232"/>
      <c r="H270" s="232"/>
      <c r="I270" s="232"/>
      <c r="J270" s="232"/>
      <c r="K270" s="232"/>
      <c r="L270" s="232"/>
      <c r="M270" s="232"/>
      <c r="N270" s="232"/>
      <c r="O270" s="232"/>
      <c r="P270" s="232"/>
      <c r="Q270" s="232"/>
      <c r="R270" s="232"/>
      <c r="S270" s="232"/>
      <c r="T270" s="232"/>
      <c r="U270" s="232"/>
      <c r="V270" s="233"/>
      <c r="W270" s="7"/>
    </row>
    <row r="271" spans="2:23" ht="15" customHeight="1" x14ac:dyDescent="0.35">
      <c r="B271" s="7"/>
      <c r="C271" s="231"/>
      <c r="D271" s="232"/>
      <c r="E271" s="232"/>
      <c r="F271" s="232"/>
      <c r="G271" s="232"/>
      <c r="H271" s="232"/>
      <c r="I271" s="232"/>
      <c r="J271" s="232"/>
      <c r="K271" s="232"/>
      <c r="L271" s="232"/>
      <c r="M271" s="232"/>
      <c r="N271" s="232"/>
      <c r="O271" s="232"/>
      <c r="P271" s="232"/>
      <c r="Q271" s="232"/>
      <c r="R271" s="232"/>
      <c r="S271" s="232"/>
      <c r="T271" s="232"/>
      <c r="U271" s="232"/>
      <c r="V271" s="233"/>
      <c r="W271" s="7"/>
    </row>
    <row r="272" spans="2:23" x14ac:dyDescent="0.35">
      <c r="B272" s="7"/>
      <c r="C272" s="231"/>
      <c r="D272" s="232"/>
      <c r="E272" s="232"/>
      <c r="F272" s="232"/>
      <c r="G272" s="232"/>
      <c r="H272" s="232"/>
      <c r="I272" s="232"/>
      <c r="J272" s="232"/>
      <c r="K272" s="232"/>
      <c r="L272" s="232"/>
      <c r="M272" s="232"/>
      <c r="N272" s="232"/>
      <c r="O272" s="232"/>
      <c r="P272" s="232"/>
      <c r="Q272" s="232"/>
      <c r="R272" s="232"/>
      <c r="S272" s="232"/>
      <c r="T272" s="232"/>
      <c r="U272" s="232"/>
      <c r="V272" s="233"/>
      <c r="W272" s="7"/>
    </row>
    <row r="273" spans="2:23" x14ac:dyDescent="0.35">
      <c r="B273" s="7"/>
      <c r="C273" s="231"/>
      <c r="D273" s="232"/>
      <c r="E273" s="232"/>
      <c r="F273" s="232"/>
      <c r="G273" s="232"/>
      <c r="H273" s="232"/>
      <c r="I273" s="232"/>
      <c r="J273" s="232"/>
      <c r="K273" s="232"/>
      <c r="L273" s="232"/>
      <c r="M273" s="232"/>
      <c r="N273" s="232"/>
      <c r="O273" s="232"/>
      <c r="P273" s="232"/>
      <c r="Q273" s="232"/>
      <c r="R273" s="232"/>
      <c r="S273" s="232"/>
      <c r="T273" s="232"/>
      <c r="U273" s="232"/>
      <c r="V273" s="233"/>
      <c r="W273" s="7"/>
    </row>
    <row r="274" spans="2:23" ht="11.25" customHeight="1" x14ac:dyDescent="0.35">
      <c r="B274" s="7"/>
      <c r="C274" s="231"/>
      <c r="D274" s="232"/>
      <c r="E274" s="232"/>
      <c r="F274" s="232"/>
      <c r="G274" s="232"/>
      <c r="H274" s="232"/>
      <c r="I274" s="232"/>
      <c r="J274" s="232"/>
      <c r="K274" s="232"/>
      <c r="L274" s="232"/>
      <c r="M274" s="232"/>
      <c r="N274" s="232"/>
      <c r="O274" s="232"/>
      <c r="P274" s="232"/>
      <c r="Q274" s="232"/>
      <c r="R274" s="232"/>
      <c r="S274" s="232"/>
      <c r="T274" s="232"/>
      <c r="U274" s="232"/>
      <c r="V274" s="233"/>
      <c r="W274" s="7"/>
    </row>
    <row r="275" spans="2:23" x14ac:dyDescent="0.35">
      <c r="B275" s="7"/>
      <c r="C275" s="231"/>
      <c r="D275" s="232"/>
      <c r="E275" s="232"/>
      <c r="F275" s="232"/>
      <c r="G275" s="232"/>
      <c r="H275" s="232"/>
      <c r="I275" s="232"/>
      <c r="J275" s="232"/>
      <c r="K275" s="232"/>
      <c r="L275" s="232"/>
      <c r="M275" s="232"/>
      <c r="N275" s="232"/>
      <c r="O275" s="232"/>
      <c r="P275" s="232"/>
      <c r="Q275" s="232"/>
      <c r="R275" s="232"/>
      <c r="S275" s="232"/>
      <c r="T275" s="232"/>
      <c r="U275" s="232"/>
      <c r="V275" s="233"/>
      <c r="W275" s="7"/>
    </row>
    <row r="276" spans="2:23" x14ac:dyDescent="0.35">
      <c r="B276" s="7"/>
      <c r="C276" s="231"/>
      <c r="D276" s="232"/>
      <c r="E276" s="232"/>
      <c r="F276" s="232"/>
      <c r="G276" s="232"/>
      <c r="H276" s="232"/>
      <c r="I276" s="232"/>
      <c r="J276" s="232"/>
      <c r="K276" s="232"/>
      <c r="L276" s="232"/>
      <c r="M276" s="232"/>
      <c r="N276" s="232"/>
      <c r="O276" s="232"/>
      <c r="P276" s="232"/>
      <c r="Q276" s="232"/>
      <c r="R276" s="232"/>
      <c r="S276" s="232"/>
      <c r="T276" s="232"/>
      <c r="U276" s="232"/>
      <c r="V276" s="233"/>
      <c r="W276" s="7"/>
    </row>
    <row r="277" spans="2:23" x14ac:dyDescent="0.35">
      <c r="B277" s="7"/>
      <c r="C277" s="231"/>
      <c r="D277" s="232"/>
      <c r="E277" s="232"/>
      <c r="F277" s="232"/>
      <c r="G277" s="232"/>
      <c r="H277" s="232"/>
      <c r="I277" s="232"/>
      <c r="J277" s="232"/>
      <c r="K277" s="232"/>
      <c r="L277" s="232"/>
      <c r="M277" s="232"/>
      <c r="N277" s="232"/>
      <c r="O277" s="232"/>
      <c r="P277" s="232"/>
      <c r="Q277" s="232"/>
      <c r="R277" s="232"/>
      <c r="S277" s="232"/>
      <c r="T277" s="232"/>
      <c r="U277" s="232"/>
      <c r="V277" s="233"/>
      <c r="W277" s="7"/>
    </row>
    <row r="278" spans="2:23" x14ac:dyDescent="0.35">
      <c r="B278" s="7"/>
      <c r="C278" s="231"/>
      <c r="D278" s="232"/>
      <c r="E278" s="232"/>
      <c r="F278" s="232"/>
      <c r="G278" s="232"/>
      <c r="H278" s="232"/>
      <c r="I278" s="232"/>
      <c r="J278" s="232"/>
      <c r="K278" s="232"/>
      <c r="L278" s="232"/>
      <c r="M278" s="232"/>
      <c r="N278" s="232"/>
      <c r="O278" s="232"/>
      <c r="P278" s="232"/>
      <c r="Q278" s="232"/>
      <c r="R278" s="232"/>
      <c r="S278" s="232"/>
      <c r="T278" s="232"/>
      <c r="U278" s="232"/>
      <c r="V278" s="233"/>
      <c r="W278" s="7"/>
    </row>
    <row r="279" spans="2:23" x14ac:dyDescent="0.35">
      <c r="B279" s="7"/>
      <c r="C279" s="231"/>
      <c r="D279" s="232"/>
      <c r="E279" s="232"/>
      <c r="F279" s="232"/>
      <c r="G279" s="232"/>
      <c r="H279" s="232"/>
      <c r="I279" s="232"/>
      <c r="J279" s="232"/>
      <c r="K279" s="232"/>
      <c r="L279" s="232"/>
      <c r="M279" s="232"/>
      <c r="N279" s="232"/>
      <c r="O279" s="232"/>
      <c r="P279" s="232"/>
      <c r="Q279" s="232"/>
      <c r="R279" s="232"/>
      <c r="S279" s="232"/>
      <c r="T279" s="232"/>
      <c r="U279" s="232"/>
      <c r="V279" s="233"/>
      <c r="W279" s="7"/>
    </row>
    <row r="280" spans="2:23" x14ac:dyDescent="0.35">
      <c r="B280" s="7"/>
      <c r="C280" s="231"/>
      <c r="D280" s="232"/>
      <c r="E280" s="232"/>
      <c r="F280" s="232"/>
      <c r="G280" s="232"/>
      <c r="H280" s="232"/>
      <c r="I280" s="232"/>
      <c r="J280" s="232"/>
      <c r="K280" s="232"/>
      <c r="L280" s="232"/>
      <c r="M280" s="232"/>
      <c r="N280" s="232"/>
      <c r="O280" s="232"/>
      <c r="P280" s="232"/>
      <c r="Q280" s="232"/>
      <c r="R280" s="232"/>
      <c r="S280" s="232"/>
      <c r="T280" s="232"/>
      <c r="U280" s="232"/>
      <c r="V280" s="233"/>
      <c r="W280" s="7"/>
    </row>
    <row r="281" spans="2:23" x14ac:dyDescent="0.35">
      <c r="B281" s="7"/>
      <c r="C281" s="231"/>
      <c r="D281" s="232"/>
      <c r="E281" s="232"/>
      <c r="F281" s="232"/>
      <c r="G281" s="232"/>
      <c r="H281" s="232"/>
      <c r="I281" s="232"/>
      <c r="J281" s="232"/>
      <c r="K281" s="232"/>
      <c r="L281" s="232"/>
      <c r="M281" s="232"/>
      <c r="N281" s="232"/>
      <c r="O281" s="232"/>
      <c r="P281" s="232"/>
      <c r="Q281" s="232"/>
      <c r="R281" s="232"/>
      <c r="S281" s="232"/>
      <c r="T281" s="232"/>
      <c r="U281" s="232"/>
      <c r="V281" s="233"/>
      <c r="W281" s="7"/>
    </row>
    <row r="282" spans="2:23" ht="16.5" customHeight="1" x14ac:dyDescent="0.35">
      <c r="B282" s="7"/>
      <c r="C282" s="231"/>
      <c r="D282" s="232"/>
      <c r="E282" s="232"/>
      <c r="F282" s="232"/>
      <c r="G282" s="232"/>
      <c r="H282" s="232"/>
      <c r="I282" s="232"/>
      <c r="J282" s="232"/>
      <c r="K282" s="232"/>
      <c r="L282" s="232"/>
      <c r="M282" s="232"/>
      <c r="N282" s="232"/>
      <c r="O282" s="232"/>
      <c r="P282" s="232"/>
      <c r="Q282" s="232"/>
      <c r="R282" s="232"/>
      <c r="S282" s="232"/>
      <c r="T282" s="232"/>
      <c r="U282" s="232"/>
      <c r="V282" s="233"/>
      <c r="W282" s="7"/>
    </row>
    <row r="283" spans="2:23" ht="18.75" customHeight="1" x14ac:dyDescent="0.35">
      <c r="B283" s="7"/>
      <c r="C283" s="231"/>
      <c r="D283" s="232"/>
      <c r="E283" s="232"/>
      <c r="F283" s="232"/>
      <c r="G283" s="232"/>
      <c r="H283" s="232"/>
      <c r="I283" s="232"/>
      <c r="J283" s="232"/>
      <c r="K283" s="232"/>
      <c r="L283" s="232"/>
      <c r="M283" s="232"/>
      <c r="N283" s="232"/>
      <c r="O283" s="232"/>
      <c r="P283" s="232"/>
      <c r="Q283" s="232"/>
      <c r="R283" s="232"/>
      <c r="S283" s="232"/>
      <c r="T283" s="232"/>
      <c r="U283" s="232"/>
      <c r="V283" s="233"/>
      <c r="W283" s="7"/>
    </row>
    <row r="284" spans="2:23" ht="18.75" customHeight="1" x14ac:dyDescent="0.35">
      <c r="B284" s="7"/>
      <c r="C284" s="231"/>
      <c r="D284" s="232"/>
      <c r="E284" s="232"/>
      <c r="F284" s="232"/>
      <c r="G284" s="232"/>
      <c r="H284" s="232"/>
      <c r="I284" s="232"/>
      <c r="J284" s="232"/>
      <c r="K284" s="232"/>
      <c r="L284" s="232"/>
      <c r="M284" s="232"/>
      <c r="N284" s="232"/>
      <c r="O284" s="232"/>
      <c r="P284" s="232"/>
      <c r="Q284" s="232"/>
      <c r="R284" s="232"/>
      <c r="S284" s="232"/>
      <c r="T284" s="232"/>
      <c r="U284" s="232"/>
      <c r="V284" s="233"/>
      <c r="W284" s="7"/>
    </row>
    <row r="285" spans="2:23" x14ac:dyDescent="0.35">
      <c r="B285" s="7"/>
      <c r="C285" s="231"/>
      <c r="D285" s="232"/>
      <c r="E285" s="232"/>
      <c r="F285" s="232"/>
      <c r="G285" s="232"/>
      <c r="H285" s="232"/>
      <c r="I285" s="232"/>
      <c r="J285" s="232"/>
      <c r="K285" s="232"/>
      <c r="L285" s="232"/>
      <c r="M285" s="232"/>
      <c r="N285" s="232"/>
      <c r="O285" s="232"/>
      <c r="P285" s="232"/>
      <c r="Q285" s="232"/>
      <c r="R285" s="232"/>
      <c r="S285" s="232"/>
      <c r="T285" s="232"/>
      <c r="U285" s="232"/>
      <c r="V285" s="233"/>
      <c r="W285" s="7"/>
    </row>
    <row r="286" spans="2:23" x14ac:dyDescent="0.35">
      <c r="B286" s="7"/>
      <c r="C286" s="231"/>
      <c r="D286" s="232"/>
      <c r="E286" s="232"/>
      <c r="F286" s="232"/>
      <c r="G286" s="232"/>
      <c r="H286" s="232"/>
      <c r="I286" s="232"/>
      <c r="J286" s="232"/>
      <c r="K286" s="232"/>
      <c r="L286" s="232"/>
      <c r="M286" s="232"/>
      <c r="N286" s="232"/>
      <c r="O286" s="232"/>
      <c r="P286" s="232"/>
      <c r="Q286" s="232"/>
      <c r="R286" s="232"/>
      <c r="S286" s="232"/>
      <c r="T286" s="232"/>
      <c r="U286" s="232"/>
      <c r="V286" s="233"/>
      <c r="W286" s="7"/>
    </row>
    <row r="287" spans="2:23" x14ac:dyDescent="0.35">
      <c r="B287" s="7"/>
      <c r="C287" s="231"/>
      <c r="D287" s="232"/>
      <c r="E287" s="232"/>
      <c r="F287" s="232"/>
      <c r="G287" s="232"/>
      <c r="H287" s="232"/>
      <c r="I287" s="232"/>
      <c r="J287" s="232"/>
      <c r="K287" s="232"/>
      <c r="L287" s="232"/>
      <c r="M287" s="232"/>
      <c r="N287" s="232"/>
      <c r="O287" s="232"/>
      <c r="P287" s="232"/>
      <c r="Q287" s="232"/>
      <c r="R287" s="232"/>
      <c r="S287" s="232"/>
      <c r="T287" s="232"/>
      <c r="U287" s="232"/>
      <c r="V287" s="233"/>
      <c r="W287" s="7"/>
    </row>
    <row r="288" spans="2:23" x14ac:dyDescent="0.35">
      <c r="B288" s="7"/>
      <c r="C288" s="231"/>
      <c r="D288" s="232"/>
      <c r="E288" s="232"/>
      <c r="F288" s="232"/>
      <c r="G288" s="232"/>
      <c r="H288" s="232"/>
      <c r="I288" s="232"/>
      <c r="J288" s="232"/>
      <c r="K288" s="232"/>
      <c r="L288" s="232"/>
      <c r="M288" s="232"/>
      <c r="N288" s="232"/>
      <c r="O288" s="232"/>
      <c r="P288" s="232"/>
      <c r="Q288" s="232"/>
      <c r="R288" s="232"/>
      <c r="S288" s="232"/>
      <c r="T288" s="232"/>
      <c r="U288" s="232"/>
      <c r="V288" s="233"/>
      <c r="W288" s="7"/>
    </row>
    <row r="289" spans="2:23" x14ac:dyDescent="0.35">
      <c r="B289" s="7"/>
      <c r="C289" s="231"/>
      <c r="D289" s="232"/>
      <c r="E289" s="232"/>
      <c r="F289" s="232"/>
      <c r="G289" s="232"/>
      <c r="H289" s="232"/>
      <c r="I289" s="232"/>
      <c r="J289" s="232"/>
      <c r="K289" s="232"/>
      <c r="L289" s="232"/>
      <c r="M289" s="232"/>
      <c r="N289" s="232"/>
      <c r="O289" s="232"/>
      <c r="P289" s="232"/>
      <c r="Q289" s="232"/>
      <c r="R289" s="232"/>
      <c r="S289" s="232"/>
      <c r="T289" s="232"/>
      <c r="U289" s="232"/>
      <c r="V289" s="233"/>
      <c r="W289" s="7"/>
    </row>
    <row r="290" spans="2:23" x14ac:dyDescent="0.35">
      <c r="B290" s="7"/>
      <c r="C290" s="231"/>
      <c r="D290" s="232"/>
      <c r="E290" s="232"/>
      <c r="F290" s="232"/>
      <c r="G290" s="232"/>
      <c r="H290" s="232"/>
      <c r="I290" s="232"/>
      <c r="J290" s="232"/>
      <c r="K290" s="232"/>
      <c r="L290" s="232"/>
      <c r="M290" s="232"/>
      <c r="N290" s="232"/>
      <c r="O290" s="232"/>
      <c r="P290" s="232"/>
      <c r="Q290" s="232"/>
      <c r="R290" s="232"/>
      <c r="S290" s="232"/>
      <c r="T290" s="232"/>
      <c r="U290" s="232"/>
      <c r="V290" s="233"/>
      <c r="W290" s="7"/>
    </row>
    <row r="291" spans="2:23" x14ac:dyDescent="0.35">
      <c r="B291" s="7"/>
      <c r="C291" s="231"/>
      <c r="D291" s="232"/>
      <c r="E291" s="232"/>
      <c r="F291" s="232"/>
      <c r="G291" s="232"/>
      <c r="H291" s="232"/>
      <c r="I291" s="232"/>
      <c r="J291" s="232"/>
      <c r="K291" s="232"/>
      <c r="L291" s="232"/>
      <c r="M291" s="232"/>
      <c r="N291" s="232"/>
      <c r="O291" s="232"/>
      <c r="P291" s="232"/>
      <c r="Q291" s="232"/>
      <c r="R291" s="232"/>
      <c r="S291" s="232"/>
      <c r="T291" s="232"/>
      <c r="U291" s="232"/>
      <c r="V291" s="233"/>
      <c r="W291" s="7"/>
    </row>
    <row r="292" spans="2:23" x14ac:dyDescent="0.35">
      <c r="B292" s="7"/>
      <c r="C292" s="231"/>
      <c r="D292" s="232"/>
      <c r="E292" s="232"/>
      <c r="F292" s="232"/>
      <c r="G292" s="232"/>
      <c r="H292" s="232"/>
      <c r="I292" s="232"/>
      <c r="J292" s="232"/>
      <c r="K292" s="232"/>
      <c r="L292" s="232"/>
      <c r="M292" s="232"/>
      <c r="N292" s="232"/>
      <c r="O292" s="232"/>
      <c r="P292" s="232"/>
      <c r="Q292" s="232"/>
      <c r="R292" s="232"/>
      <c r="S292" s="232"/>
      <c r="T292" s="232"/>
      <c r="U292" s="232"/>
      <c r="V292" s="233"/>
      <c r="W292" s="7"/>
    </row>
    <row r="293" spans="2:23" ht="16" customHeight="1" x14ac:dyDescent="0.35">
      <c r="B293" s="7"/>
      <c r="C293" s="231"/>
      <c r="D293" s="232"/>
      <c r="E293" s="232"/>
      <c r="F293" s="232"/>
      <c r="G293" s="232"/>
      <c r="H293" s="232"/>
      <c r="I293" s="232"/>
      <c r="J293" s="232"/>
      <c r="K293" s="232"/>
      <c r="L293" s="232"/>
      <c r="M293" s="232"/>
      <c r="N293" s="232"/>
      <c r="O293" s="232"/>
      <c r="P293" s="232"/>
      <c r="Q293" s="232"/>
      <c r="R293" s="232"/>
      <c r="S293" s="232"/>
      <c r="T293" s="232"/>
      <c r="U293" s="232"/>
      <c r="V293" s="233"/>
      <c r="W293" s="7"/>
    </row>
    <row r="294" spans="2:23" x14ac:dyDescent="0.35">
      <c r="B294" s="7"/>
      <c r="C294" s="231"/>
      <c r="D294" s="232"/>
      <c r="E294" s="232"/>
      <c r="F294" s="232"/>
      <c r="G294" s="232"/>
      <c r="H294" s="232"/>
      <c r="I294" s="232"/>
      <c r="J294" s="232"/>
      <c r="K294" s="232"/>
      <c r="L294" s="232"/>
      <c r="M294" s="232"/>
      <c r="N294" s="232"/>
      <c r="O294" s="232"/>
      <c r="P294" s="232"/>
      <c r="Q294" s="232"/>
      <c r="R294" s="232"/>
      <c r="S294" s="232"/>
      <c r="T294" s="232"/>
      <c r="U294" s="232"/>
      <c r="V294" s="233"/>
      <c r="W294" s="7"/>
    </row>
    <row r="295" spans="2:23" x14ac:dyDescent="0.35">
      <c r="B295" s="7"/>
      <c r="C295" s="231"/>
      <c r="D295" s="232"/>
      <c r="E295" s="232"/>
      <c r="F295" s="232"/>
      <c r="G295" s="232"/>
      <c r="H295" s="232"/>
      <c r="I295" s="232"/>
      <c r="J295" s="232"/>
      <c r="K295" s="232"/>
      <c r="L295" s="232"/>
      <c r="M295" s="232"/>
      <c r="N295" s="232"/>
      <c r="O295" s="232"/>
      <c r="P295" s="232"/>
      <c r="Q295" s="232"/>
      <c r="R295" s="232"/>
      <c r="S295" s="232"/>
      <c r="T295" s="232"/>
      <c r="U295" s="232"/>
      <c r="V295" s="233"/>
      <c r="W295" s="7"/>
    </row>
    <row r="296" spans="2:23" x14ac:dyDescent="0.35">
      <c r="B296" s="7"/>
      <c r="C296" s="231"/>
      <c r="D296" s="232"/>
      <c r="E296" s="232"/>
      <c r="F296" s="232"/>
      <c r="G296" s="232"/>
      <c r="H296" s="232"/>
      <c r="I296" s="232"/>
      <c r="J296" s="232"/>
      <c r="K296" s="232"/>
      <c r="L296" s="232"/>
      <c r="M296" s="232"/>
      <c r="N296" s="232"/>
      <c r="O296" s="232"/>
      <c r="P296" s="232"/>
      <c r="Q296" s="232"/>
      <c r="R296" s="232"/>
      <c r="S296" s="232"/>
      <c r="T296" s="232"/>
      <c r="U296" s="232"/>
      <c r="V296" s="233"/>
      <c r="W296" s="7"/>
    </row>
    <row r="297" spans="2:23" ht="16" customHeight="1" x14ac:dyDescent="0.35">
      <c r="B297" s="7"/>
      <c r="C297" s="231"/>
      <c r="D297" s="232"/>
      <c r="E297" s="232"/>
      <c r="F297" s="232"/>
      <c r="G297" s="232"/>
      <c r="H297" s="232"/>
      <c r="I297" s="232"/>
      <c r="J297" s="232"/>
      <c r="K297" s="232"/>
      <c r="L297" s="232"/>
      <c r="M297" s="232"/>
      <c r="N297" s="232"/>
      <c r="O297" s="232"/>
      <c r="P297" s="232"/>
      <c r="Q297" s="232"/>
      <c r="R297" s="232"/>
      <c r="S297" s="232"/>
      <c r="T297" s="232"/>
      <c r="U297" s="232"/>
      <c r="V297" s="233"/>
      <c r="W297" s="7"/>
    </row>
    <row r="298" spans="2:23" x14ac:dyDescent="0.35">
      <c r="B298" s="7"/>
      <c r="C298" s="231"/>
      <c r="D298" s="232"/>
      <c r="E298" s="232"/>
      <c r="F298" s="232"/>
      <c r="G298" s="232"/>
      <c r="H298" s="232"/>
      <c r="I298" s="232"/>
      <c r="J298" s="232"/>
      <c r="K298" s="232"/>
      <c r="L298" s="232"/>
      <c r="M298" s="232"/>
      <c r="N298" s="232"/>
      <c r="O298" s="232"/>
      <c r="P298" s="232"/>
      <c r="Q298" s="232"/>
      <c r="R298" s="232"/>
      <c r="S298" s="232"/>
      <c r="T298" s="232"/>
      <c r="U298" s="232"/>
      <c r="V298" s="233"/>
      <c r="W298" s="7"/>
    </row>
    <row r="299" spans="2:23" x14ac:dyDescent="0.35">
      <c r="B299" s="7"/>
      <c r="C299" s="231"/>
      <c r="D299" s="232"/>
      <c r="E299" s="232"/>
      <c r="F299" s="232"/>
      <c r="G299" s="232"/>
      <c r="H299" s="232"/>
      <c r="I299" s="232"/>
      <c r="J299" s="232"/>
      <c r="K299" s="232"/>
      <c r="L299" s="232"/>
      <c r="M299" s="232"/>
      <c r="N299" s="232"/>
      <c r="O299" s="232"/>
      <c r="P299" s="232"/>
      <c r="Q299" s="232"/>
      <c r="R299" s="232"/>
      <c r="S299" s="232"/>
      <c r="T299" s="232"/>
      <c r="U299" s="232"/>
      <c r="V299" s="233"/>
      <c r="W299" s="7"/>
    </row>
    <row r="300" spans="2:23" x14ac:dyDescent="0.35">
      <c r="B300" s="7"/>
      <c r="C300" s="231"/>
      <c r="D300" s="232"/>
      <c r="E300" s="232"/>
      <c r="F300" s="232"/>
      <c r="G300" s="232"/>
      <c r="H300" s="232"/>
      <c r="I300" s="232"/>
      <c r="J300" s="232"/>
      <c r="K300" s="232"/>
      <c r="L300" s="232"/>
      <c r="M300" s="232"/>
      <c r="N300" s="232"/>
      <c r="O300" s="232"/>
      <c r="P300" s="232"/>
      <c r="Q300" s="232"/>
      <c r="R300" s="232"/>
      <c r="S300" s="232"/>
      <c r="T300" s="232"/>
      <c r="U300" s="232"/>
      <c r="V300" s="233"/>
      <c r="W300" s="7"/>
    </row>
    <row r="301" spans="2:23" x14ac:dyDescent="0.35">
      <c r="B301" s="7"/>
      <c r="C301" s="231"/>
      <c r="D301" s="232"/>
      <c r="E301" s="232"/>
      <c r="F301" s="232"/>
      <c r="G301" s="232"/>
      <c r="H301" s="232"/>
      <c r="I301" s="232"/>
      <c r="J301" s="232"/>
      <c r="K301" s="232"/>
      <c r="L301" s="232"/>
      <c r="M301" s="232"/>
      <c r="N301" s="232"/>
      <c r="O301" s="232"/>
      <c r="P301" s="232"/>
      <c r="Q301" s="232"/>
      <c r="R301" s="232"/>
      <c r="S301" s="232"/>
      <c r="T301" s="232"/>
      <c r="U301" s="232"/>
      <c r="V301" s="233"/>
      <c r="W301" s="7"/>
    </row>
    <row r="302" spans="2:23" x14ac:dyDescent="0.35">
      <c r="B302" s="7"/>
      <c r="C302" s="231"/>
      <c r="D302" s="232"/>
      <c r="E302" s="232"/>
      <c r="F302" s="232"/>
      <c r="G302" s="232"/>
      <c r="H302" s="232"/>
      <c r="I302" s="232"/>
      <c r="J302" s="232"/>
      <c r="K302" s="232"/>
      <c r="L302" s="232"/>
      <c r="M302" s="232"/>
      <c r="N302" s="232"/>
      <c r="O302" s="232"/>
      <c r="P302" s="232"/>
      <c r="Q302" s="232"/>
      <c r="R302" s="232"/>
      <c r="S302" s="232"/>
      <c r="T302" s="232"/>
      <c r="U302" s="232"/>
      <c r="V302" s="233"/>
      <c r="W302" s="7"/>
    </row>
    <row r="303" spans="2:23" x14ac:dyDescent="0.35">
      <c r="B303" s="7"/>
      <c r="C303" s="231"/>
      <c r="D303" s="232"/>
      <c r="E303" s="232"/>
      <c r="F303" s="232"/>
      <c r="G303" s="232"/>
      <c r="H303" s="232"/>
      <c r="I303" s="232"/>
      <c r="J303" s="232"/>
      <c r="K303" s="232"/>
      <c r="L303" s="232"/>
      <c r="M303" s="232"/>
      <c r="N303" s="232"/>
      <c r="O303" s="232"/>
      <c r="P303" s="232"/>
      <c r="Q303" s="232"/>
      <c r="R303" s="232"/>
      <c r="S303" s="232"/>
      <c r="T303" s="232"/>
      <c r="U303" s="232"/>
      <c r="V303" s="233"/>
      <c r="W303" s="7"/>
    </row>
    <row r="304" spans="2:23" ht="15" customHeight="1" x14ac:dyDescent="0.35">
      <c r="B304" s="7"/>
      <c r="C304" s="231"/>
      <c r="D304" s="232"/>
      <c r="E304" s="232"/>
      <c r="F304" s="232"/>
      <c r="G304" s="232"/>
      <c r="H304" s="232"/>
      <c r="I304" s="232"/>
      <c r="J304" s="232"/>
      <c r="K304" s="232"/>
      <c r="L304" s="232"/>
      <c r="M304" s="232"/>
      <c r="N304" s="232"/>
      <c r="O304" s="232"/>
      <c r="P304" s="232"/>
      <c r="Q304" s="232"/>
      <c r="R304" s="232"/>
      <c r="S304" s="232"/>
      <c r="T304" s="232"/>
      <c r="U304" s="232"/>
      <c r="V304" s="233"/>
      <c r="W304" s="7"/>
    </row>
    <row r="305" spans="2:23" x14ac:dyDescent="0.35">
      <c r="B305" s="7"/>
      <c r="C305" s="231"/>
      <c r="D305" s="232"/>
      <c r="E305" s="232"/>
      <c r="F305" s="232"/>
      <c r="G305" s="232"/>
      <c r="H305" s="232"/>
      <c r="I305" s="232"/>
      <c r="J305" s="232"/>
      <c r="K305" s="232"/>
      <c r="L305" s="232"/>
      <c r="M305" s="232"/>
      <c r="N305" s="232"/>
      <c r="O305" s="232"/>
      <c r="P305" s="232"/>
      <c r="Q305" s="232"/>
      <c r="R305" s="232"/>
      <c r="S305" s="232"/>
      <c r="T305" s="232"/>
      <c r="U305" s="232"/>
      <c r="V305" s="233"/>
      <c r="W305" s="7"/>
    </row>
    <row r="306" spans="2:23" x14ac:dyDescent="0.35">
      <c r="B306" s="7"/>
      <c r="C306" s="231"/>
      <c r="D306" s="232"/>
      <c r="E306" s="232"/>
      <c r="F306" s="232"/>
      <c r="G306" s="232"/>
      <c r="H306" s="232"/>
      <c r="I306" s="232"/>
      <c r="J306" s="232"/>
      <c r="K306" s="232"/>
      <c r="L306" s="232"/>
      <c r="M306" s="232"/>
      <c r="N306" s="232"/>
      <c r="O306" s="232"/>
      <c r="P306" s="232"/>
      <c r="Q306" s="232"/>
      <c r="R306" s="232"/>
      <c r="S306" s="232"/>
      <c r="T306" s="232"/>
      <c r="U306" s="232"/>
      <c r="V306" s="233"/>
      <c r="W306" s="7"/>
    </row>
    <row r="307" spans="2:23" x14ac:dyDescent="0.35">
      <c r="B307" s="7"/>
      <c r="C307" s="231"/>
      <c r="D307" s="232"/>
      <c r="E307" s="232"/>
      <c r="F307" s="232"/>
      <c r="G307" s="232"/>
      <c r="H307" s="232"/>
      <c r="I307" s="232"/>
      <c r="J307" s="232"/>
      <c r="K307" s="232"/>
      <c r="L307" s="232"/>
      <c r="M307" s="232"/>
      <c r="N307" s="232"/>
      <c r="O307" s="232"/>
      <c r="P307" s="232"/>
      <c r="Q307" s="232"/>
      <c r="R307" s="232"/>
      <c r="S307" s="232"/>
      <c r="T307" s="232"/>
      <c r="U307" s="232"/>
      <c r="V307" s="233"/>
      <c r="W307" s="7"/>
    </row>
    <row r="308" spans="2:23" x14ac:dyDescent="0.35">
      <c r="B308" s="7"/>
      <c r="C308" s="231"/>
      <c r="D308" s="232"/>
      <c r="E308" s="232"/>
      <c r="F308" s="232"/>
      <c r="G308" s="232"/>
      <c r="H308" s="232"/>
      <c r="I308" s="232"/>
      <c r="J308" s="232"/>
      <c r="K308" s="232"/>
      <c r="L308" s="232"/>
      <c r="M308" s="232"/>
      <c r="N308" s="232"/>
      <c r="O308" s="232"/>
      <c r="P308" s="232"/>
      <c r="Q308" s="232"/>
      <c r="R308" s="232"/>
      <c r="S308" s="232"/>
      <c r="T308" s="232"/>
      <c r="U308" s="232"/>
      <c r="V308" s="233"/>
      <c r="W308" s="7"/>
    </row>
    <row r="309" spans="2:23" x14ac:dyDescent="0.35">
      <c r="B309" s="7"/>
      <c r="C309" s="231"/>
      <c r="D309" s="232"/>
      <c r="E309" s="232"/>
      <c r="F309" s="232"/>
      <c r="G309" s="232"/>
      <c r="H309" s="232"/>
      <c r="I309" s="232"/>
      <c r="J309" s="232"/>
      <c r="K309" s="232"/>
      <c r="L309" s="232"/>
      <c r="M309" s="232"/>
      <c r="N309" s="232"/>
      <c r="O309" s="232"/>
      <c r="P309" s="232"/>
      <c r="Q309" s="232"/>
      <c r="R309" s="232"/>
      <c r="S309" s="232"/>
      <c r="T309" s="232"/>
      <c r="U309" s="232"/>
      <c r="V309" s="233"/>
      <c r="W309" s="7"/>
    </row>
    <row r="310" spans="2:23" ht="55.5" customHeight="1" x14ac:dyDescent="0.35">
      <c r="B310" s="7"/>
      <c r="C310" s="231"/>
      <c r="D310" s="232"/>
      <c r="E310" s="232"/>
      <c r="F310" s="232"/>
      <c r="G310" s="232"/>
      <c r="H310" s="232"/>
      <c r="I310" s="232"/>
      <c r="J310" s="232"/>
      <c r="K310" s="232"/>
      <c r="L310" s="232"/>
      <c r="M310" s="232"/>
      <c r="N310" s="232"/>
      <c r="O310" s="232"/>
      <c r="P310" s="232"/>
      <c r="Q310" s="232"/>
      <c r="R310" s="232"/>
      <c r="S310" s="232"/>
      <c r="T310" s="232"/>
      <c r="U310" s="232"/>
      <c r="V310" s="233"/>
      <c r="W310" s="7"/>
    </row>
    <row r="311" spans="2:23" ht="10.5" customHeight="1" x14ac:dyDescent="0.35">
      <c r="B311" s="7"/>
      <c r="C311" s="58"/>
      <c r="D311" s="59"/>
      <c r="E311" s="59"/>
      <c r="F311" s="59"/>
      <c r="G311" s="59"/>
      <c r="H311" s="59"/>
      <c r="I311" s="59"/>
      <c r="J311" s="59"/>
      <c r="K311" s="59"/>
      <c r="L311" s="59"/>
      <c r="M311" s="59"/>
      <c r="N311" s="59"/>
      <c r="O311" s="59"/>
      <c r="P311" s="59"/>
      <c r="Q311" s="59"/>
      <c r="R311" s="59"/>
      <c r="S311" s="59"/>
      <c r="T311" s="59"/>
      <c r="U311" s="59"/>
      <c r="V311" s="60"/>
      <c r="W311" s="7"/>
    </row>
    <row r="312" spans="2:23" ht="15" customHeight="1" x14ac:dyDescent="0.35">
      <c r="B312" s="7"/>
      <c r="C312" s="231" t="s">
        <v>179</v>
      </c>
      <c r="D312" s="232"/>
      <c r="E312" s="232"/>
      <c r="F312" s="232"/>
      <c r="G312" s="232"/>
      <c r="H312" s="232"/>
      <c r="I312" s="232"/>
      <c r="J312" s="232"/>
      <c r="K312" s="232"/>
      <c r="L312" s="232"/>
      <c r="M312" s="232"/>
      <c r="N312" s="232"/>
      <c r="O312" s="232"/>
      <c r="P312" s="232"/>
      <c r="Q312" s="232"/>
      <c r="R312" s="232"/>
      <c r="S312" s="232"/>
      <c r="T312" s="232"/>
      <c r="U312" s="232"/>
      <c r="V312" s="233"/>
      <c r="W312" s="7"/>
    </row>
    <row r="313" spans="2:23" x14ac:dyDescent="0.35">
      <c r="B313" s="7"/>
      <c r="C313" s="231"/>
      <c r="D313" s="232"/>
      <c r="E313" s="232"/>
      <c r="F313" s="232"/>
      <c r="G313" s="232"/>
      <c r="H313" s="232"/>
      <c r="I313" s="232"/>
      <c r="J313" s="232"/>
      <c r="K313" s="232"/>
      <c r="L313" s="232"/>
      <c r="M313" s="232"/>
      <c r="N313" s="232"/>
      <c r="O313" s="232"/>
      <c r="P313" s="232"/>
      <c r="Q313" s="232"/>
      <c r="R313" s="232"/>
      <c r="S313" s="232"/>
      <c r="T313" s="232"/>
      <c r="U313" s="232"/>
      <c r="V313" s="233"/>
      <c r="W313" s="7"/>
    </row>
    <row r="314" spans="2:23" x14ac:dyDescent="0.35">
      <c r="B314" s="7"/>
      <c r="C314" s="231"/>
      <c r="D314" s="232"/>
      <c r="E314" s="232"/>
      <c r="F314" s="232"/>
      <c r="G314" s="232"/>
      <c r="H314" s="232"/>
      <c r="I314" s="232"/>
      <c r="J314" s="232"/>
      <c r="K314" s="232"/>
      <c r="L314" s="232"/>
      <c r="M314" s="232"/>
      <c r="N314" s="232"/>
      <c r="O314" s="232"/>
      <c r="P314" s="232"/>
      <c r="Q314" s="232"/>
      <c r="R314" s="232"/>
      <c r="S314" s="232"/>
      <c r="T314" s="232"/>
      <c r="U314" s="232"/>
      <c r="V314" s="233"/>
      <c r="W314" s="7"/>
    </row>
    <row r="315" spans="2:23" x14ac:dyDescent="0.35">
      <c r="B315" s="7"/>
      <c r="C315" s="231"/>
      <c r="D315" s="232"/>
      <c r="E315" s="232"/>
      <c r="F315" s="232"/>
      <c r="G315" s="232"/>
      <c r="H315" s="232"/>
      <c r="I315" s="232"/>
      <c r="J315" s="232"/>
      <c r="K315" s="232"/>
      <c r="L315" s="232"/>
      <c r="M315" s="232"/>
      <c r="N315" s="232"/>
      <c r="O315" s="232"/>
      <c r="P315" s="232"/>
      <c r="Q315" s="232"/>
      <c r="R315" s="232"/>
      <c r="S315" s="232"/>
      <c r="T315" s="232"/>
      <c r="U315" s="232"/>
      <c r="V315" s="233"/>
      <c r="W315" s="7"/>
    </row>
    <row r="316" spans="2:23" x14ac:dyDescent="0.35">
      <c r="B316" s="7"/>
      <c r="C316" s="231"/>
      <c r="D316" s="232"/>
      <c r="E316" s="232"/>
      <c r="F316" s="232"/>
      <c r="G316" s="232"/>
      <c r="H316" s="232"/>
      <c r="I316" s="232"/>
      <c r="J316" s="232"/>
      <c r="K316" s="232"/>
      <c r="L316" s="232"/>
      <c r="M316" s="232"/>
      <c r="N316" s="232"/>
      <c r="O316" s="232"/>
      <c r="P316" s="232"/>
      <c r="Q316" s="232"/>
      <c r="R316" s="232"/>
      <c r="S316" s="232"/>
      <c r="T316" s="232"/>
      <c r="U316" s="232"/>
      <c r="V316" s="233"/>
      <c r="W316" s="7"/>
    </row>
    <row r="317" spans="2:23" x14ac:dyDescent="0.35">
      <c r="B317" s="7"/>
      <c r="C317" s="231"/>
      <c r="D317" s="232"/>
      <c r="E317" s="232"/>
      <c r="F317" s="232"/>
      <c r="G317" s="232"/>
      <c r="H317" s="232"/>
      <c r="I317" s="232"/>
      <c r="J317" s="232"/>
      <c r="K317" s="232"/>
      <c r="L317" s="232"/>
      <c r="M317" s="232"/>
      <c r="N317" s="232"/>
      <c r="O317" s="232"/>
      <c r="P317" s="232"/>
      <c r="Q317" s="232"/>
      <c r="R317" s="232"/>
      <c r="S317" s="232"/>
      <c r="T317" s="232"/>
      <c r="U317" s="232"/>
      <c r="V317" s="233"/>
      <c r="W317" s="7"/>
    </row>
    <row r="318" spans="2:23" ht="9.75" customHeight="1" x14ac:dyDescent="0.35">
      <c r="B318" s="7"/>
      <c r="C318" s="231"/>
      <c r="D318" s="232"/>
      <c r="E318" s="232"/>
      <c r="F318" s="232"/>
      <c r="G318" s="232"/>
      <c r="H318" s="232"/>
      <c r="I318" s="232"/>
      <c r="J318" s="232"/>
      <c r="K318" s="232"/>
      <c r="L318" s="232"/>
      <c r="M318" s="232"/>
      <c r="N318" s="232"/>
      <c r="O318" s="232"/>
      <c r="P318" s="232"/>
      <c r="Q318" s="232"/>
      <c r="R318" s="232"/>
      <c r="S318" s="232"/>
      <c r="T318" s="232"/>
      <c r="U318" s="232"/>
      <c r="V318" s="233"/>
      <c r="W318" s="7"/>
    </row>
    <row r="319" spans="2:23" ht="32.25" customHeight="1" x14ac:dyDescent="0.35">
      <c r="B319" s="7"/>
      <c r="C319" s="234"/>
      <c r="D319" s="235"/>
      <c r="E319" s="235"/>
      <c r="F319" s="235"/>
      <c r="G319" s="235"/>
      <c r="H319" s="235"/>
      <c r="I319" s="235"/>
      <c r="J319" s="235"/>
      <c r="K319" s="235"/>
      <c r="L319" s="235"/>
      <c r="M319" s="235"/>
      <c r="N319" s="235"/>
      <c r="O319" s="235"/>
      <c r="P319" s="235"/>
      <c r="Q319" s="235"/>
      <c r="R319" s="235"/>
      <c r="S319" s="235"/>
      <c r="T319" s="235"/>
      <c r="U319" s="235"/>
      <c r="V319" s="236"/>
      <c r="W319" s="7"/>
    </row>
    <row r="320" spans="2:23" x14ac:dyDescent="0.35">
      <c r="B320" s="7"/>
      <c r="C320" s="7"/>
      <c r="D320" s="7"/>
      <c r="E320" s="7"/>
      <c r="F320" s="7"/>
      <c r="G320" s="7"/>
      <c r="H320" s="7"/>
      <c r="I320" s="7"/>
      <c r="J320" s="7"/>
      <c r="K320" s="7"/>
      <c r="L320" s="7"/>
      <c r="M320" s="7"/>
      <c r="N320" s="7"/>
      <c r="O320" s="7"/>
      <c r="P320" s="7"/>
      <c r="Q320" s="7"/>
      <c r="R320" s="7"/>
      <c r="S320" s="7"/>
      <c r="T320" s="7"/>
      <c r="U320" s="7"/>
      <c r="V320" s="7"/>
      <c r="W320" s="7"/>
    </row>
  </sheetData>
  <sheetProtection algorithmName="SHA-512" hashValue="iENCbif6S0h6FptvLe0sZzPVKRA2jj+n10idCzQwxiP6PSADP33pI9+YM7IFJmz5H1oScQXNeapwgviLvb/xPA==" saltValue="1Eeu+q+vh7fQR6AGphyMTA==" spinCount="100000" sheet="1" objects="1" scenarios="1"/>
  <mergeCells count="19">
    <mergeCell ref="C312:V319"/>
    <mergeCell ref="C136:V180"/>
    <mergeCell ref="C195:V260"/>
    <mergeCell ref="C262:V310"/>
    <mergeCell ref="C12:V61"/>
    <mergeCell ref="C63:V126"/>
    <mergeCell ref="C128:V135"/>
    <mergeCell ref="C181:V187"/>
    <mergeCell ref="C188:V193"/>
    <mergeCell ref="C194:V194"/>
    <mergeCell ref="A2:A18"/>
    <mergeCell ref="F2:S3"/>
    <mergeCell ref="H8:O8"/>
    <mergeCell ref="P8:Q8"/>
    <mergeCell ref="R8:V8"/>
    <mergeCell ref="H10:O10"/>
    <mergeCell ref="P10:Q10"/>
    <mergeCell ref="R10:V10"/>
    <mergeCell ref="S6:U6"/>
  </mergeCells>
  <conditionalFormatting sqref="V6">
    <cfRule type="cellIs" dxfId="11" priority="20" operator="equal">
      <formula>""</formula>
    </cfRule>
    <cfRule type="cellIs" dxfId="10" priority="21" operator="equal">
      <formula>"D"</formula>
    </cfRule>
    <cfRule type="cellIs" dxfId="9" priority="22" operator="equal">
      <formula>"C"</formula>
    </cfRule>
    <cfRule type="cellIs" dxfId="8" priority="23" operator="equal">
      <formula>"B"</formula>
    </cfRule>
    <cfRule type="cellIs" dxfId="7" priority="24" operator="equal">
      <formula>"A"</formula>
    </cfRule>
  </conditionalFormatting>
  <conditionalFormatting sqref="R10">
    <cfRule type="cellIs" dxfId="6" priority="19" operator="equal">
      <formula>""</formula>
    </cfRule>
  </conditionalFormatting>
  <printOptions horizontalCentered="1"/>
  <pageMargins left="0.19685039370078741" right="0.19685039370078741" top="0.59055118110236227" bottom="0.19685039370078741" header="0" footer="0"/>
  <pageSetup paperSize="9" scale="70" fitToWidth="0" fitToHeight="0" orientation="portrait" r:id="rId1"/>
  <rowBreaks count="2" manualBreakCount="2">
    <brk id="72" max="16383" man="1"/>
    <brk id="1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10</vt:i4>
      </vt:variant>
    </vt:vector>
  </HeadingPairs>
  <TitlesOfParts>
    <vt:vector size="22" baseType="lpstr">
      <vt:lpstr>Instruções de Preenchimento</vt:lpstr>
      <vt:lpstr>Anexo III</vt:lpstr>
      <vt:lpstr>Anexo IV</vt:lpstr>
      <vt:lpstr>Anexo IV A</vt:lpstr>
      <vt:lpstr>Anexo IV B</vt:lpstr>
      <vt:lpstr>Anexo IV C</vt:lpstr>
      <vt:lpstr>Anexo IV D</vt:lpstr>
      <vt:lpstr>Anexo IV - Variáveis</vt:lpstr>
      <vt:lpstr>Anexo IV - Níveis</vt:lpstr>
      <vt:lpstr>Anexo V</vt:lpstr>
      <vt:lpstr>Níveis por Tipologia</vt:lpstr>
      <vt:lpstr>Decreto</vt:lpstr>
      <vt:lpstr>'Anexo III'!Area_de_impressao</vt:lpstr>
      <vt:lpstr>'Anexo IV'!Area_de_impressao</vt:lpstr>
      <vt:lpstr>'Anexo IV - Níveis'!Area_de_impressao</vt:lpstr>
      <vt:lpstr>'Anexo IV - Variáveis'!Area_de_impressao</vt:lpstr>
      <vt:lpstr>'Anexo IV A'!Area_de_impressao</vt:lpstr>
      <vt:lpstr>'Anexo IV B'!Area_de_impressao</vt:lpstr>
      <vt:lpstr>'Anexo IV C'!Area_de_impressao</vt:lpstr>
      <vt:lpstr>'Anexo IV D'!Area_de_impressao</vt:lpstr>
      <vt:lpstr>'Anexo V'!Area_de_impressao</vt:lpstr>
      <vt:lpstr>'Instruções de Preenchimento'!Area_de_impressao</vt:lpstr>
    </vt:vector>
  </TitlesOfParts>
  <Company>Agência Nacional de Águas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PROGESTAO 2013</dc:title>
  <dc:creator>Paulo Augusto Cunha Libanio</dc:creator>
  <dc:description>Para indicar problemas ou sugerir aperfeiçoamento: paulo.libanio@ana.gov.br</dc:description>
  <cp:lastModifiedBy>Érica Yoshida de Freitas</cp:lastModifiedBy>
  <cp:lastPrinted>2020-09-04T11:12:13Z</cp:lastPrinted>
  <dcterms:created xsi:type="dcterms:W3CDTF">2012-07-11T13:00:23Z</dcterms:created>
  <dcterms:modified xsi:type="dcterms:W3CDTF">2020-12-02T17:04:22Z</dcterms:modified>
</cp:coreProperties>
</file>